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8070" tabRatio="766" activeTab="0"/>
  </bookViews>
  <sheets>
    <sheet name="1010180" sheetId="1" r:id="rId1"/>
    <sheet name="1011190" sheetId="2" r:id="rId2"/>
    <sheet name="1011200" sheetId="3" r:id="rId3"/>
    <sheet name="1013500" sheetId="4" r:id="rId4"/>
    <sheet name="1011230" sheetId="5" r:id="rId5"/>
    <sheet name="1011010" sheetId="6" r:id="rId6"/>
    <sheet name="1011020" sheetId="7" r:id="rId7"/>
    <sheet name="1011090" sheetId="8" r:id="rId8"/>
    <sheet name="1011170" sheetId="9" r:id="rId9"/>
    <sheet name="1015031" sheetId="10" r:id="rId10"/>
    <sheet name="1016330" sheetId="11" r:id="rId11"/>
    <sheet name="1017420" sheetId="12" r:id="rId12"/>
    <sheet name="1019180" sheetId="13" r:id="rId13"/>
  </sheets>
  <definedNames>
    <definedName name="_xlnm.Print_Area" localSheetId="5">'1011010'!$A$1:$M$113</definedName>
    <definedName name="_xlnm.Print_Area" localSheetId="7">'1011090'!$A$1:$M$47</definedName>
  </definedNames>
  <calcPr fullCalcOnLoad="1"/>
</workbook>
</file>

<file path=xl/sharedStrings.xml><?xml version="1.0" encoding="utf-8"?>
<sst xmlns="http://schemas.openxmlformats.org/spreadsheetml/2006/main" count="1553" uniqueCount="386">
  <si>
    <t>ЗАТВЕРДЖЕНО</t>
  </si>
  <si>
    <t>Наказ Міністерства фінансів України</t>
  </si>
  <si>
    <t>01.12.2010 N 1489 </t>
  </si>
  <si>
    <t>Інформація про виконання результативних показників, що характеризують виконання бюджетної програми</t>
  </si>
  <si>
    <t>Управління освіти Вознесенської міської ради</t>
  </si>
  <si>
    <t>(найменування головного розпорядника коштів державного бюджету)</t>
  </si>
  <si>
    <r>
      <t>за</t>
    </r>
    <r>
      <rPr>
        <b/>
        <sz val="12"/>
        <rFont val="Times New Roman"/>
        <family val="1"/>
      </rPr>
      <t xml:space="preserve"> 20</t>
    </r>
    <r>
      <rPr>
        <b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рік</t>
    </r>
  </si>
  <si>
    <t>(код програмної класифікації видатків та кредитування бюджету) </t>
  </si>
  <si>
    <t>(назва бюджетної програми) 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</si>
  <si>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</si>
  <si>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</si>
  <si>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</si>
  <si>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</si>
  <si>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 </t>
  </si>
  <si>
    <t>Виконано за звітний період </t>
  </si>
  <si>
    <t>Відхилення </t>
  </si>
  <si>
    <t>загальний фонд </t>
  </si>
  <si>
    <t>спеціальний фонд </t>
  </si>
  <si>
    <t>разом </t>
  </si>
  <si>
    <t>1 </t>
  </si>
  <si>
    <t>Затрат </t>
  </si>
  <si>
    <r>
      <t> </t>
    </r>
    <r>
      <rPr>
        <sz val="14"/>
        <rFont val="Times New Roman"/>
        <family val="1"/>
      </rPr>
      <t> </t>
    </r>
  </si>
  <si>
    <t>2 </t>
  </si>
  <si>
    <t>Продукту </t>
  </si>
  <si>
    <t>3 </t>
  </si>
  <si>
    <t>Ефективності </t>
  </si>
  <si>
    <t>4 </t>
  </si>
  <si>
    <t>Якості </t>
  </si>
  <si>
    <t>Начальник Управління освіти ВМР</t>
  </si>
  <si>
    <t>____________________________</t>
  </si>
  <si>
    <t>С.В. Кисільова</t>
  </si>
  <si>
    <t>(підпис)</t>
  </si>
  <si>
    <t>Кількість штатних один.</t>
  </si>
  <si>
    <t>одиниць</t>
  </si>
  <si>
    <t>План по мережі, штатах і контингентах установ, що фінансуються з місцевих бюджетів на 2017 р</t>
  </si>
  <si>
    <t>Площа адміністратівних приміщень</t>
  </si>
  <si>
    <t>кв.м</t>
  </si>
  <si>
    <t>Технічний паспорт будівлі</t>
  </si>
  <si>
    <t>Кількість отриманих листів,звернень,заяв,</t>
  </si>
  <si>
    <t xml:space="preserve">Кількість прийнятих НПА </t>
  </si>
  <si>
    <t>Кількість перевірок</t>
  </si>
  <si>
    <t>Кількість проведених засідань</t>
  </si>
  <si>
    <t>Журнал реєстрації</t>
  </si>
  <si>
    <t>Плани перевірок</t>
  </si>
  <si>
    <t>Кількість виконаних листів,звернень на1 працівника</t>
  </si>
  <si>
    <t>Кількість підготовлених НПА на 1 працівника</t>
  </si>
  <si>
    <t>Кількість перевірок на 1 працівника</t>
  </si>
  <si>
    <t>Розрахункові   дані</t>
  </si>
  <si>
    <t>Кількість централізованих бухгалтерій</t>
  </si>
  <si>
    <t>Середньорічне числа штатних одиниць спеціалістів</t>
  </si>
  <si>
    <t>Середньорічне число штатних одиниць робітників</t>
  </si>
  <si>
    <t>Всього-середньорічне число ставок (штатних одиниць)</t>
  </si>
  <si>
    <t>План по мережі,штатах і контингентах установ, що фінансуються з місцевих бюджетів на 2016р.,наказзУ.О.В.М.Р.від 01.09.2016р.р.№393 »Про погодження мережі навчальних закладів міста на 2016-2017 навчальний рік</t>
  </si>
  <si>
    <t>Кількість установ, які обслуговує 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</si>
  <si>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</si>
  <si>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</si>
  <si>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>План по мережі,штатах і контингентах установ, що фінансуються з місцевих бюджетів на 2016-2017 навчальний рік</t>
  </si>
  <si>
    <t>Кількість складених звітів на 1-го працівника</t>
  </si>
  <si>
    <t>Кількість установ на 1-го працівника</t>
  </si>
  <si>
    <t>Кількість особових рахунків на 1-го працівника</t>
  </si>
  <si>
    <t>Кількість груп  централ. господ. обслуговування</t>
  </si>
  <si>
    <t>Середньорічне число штатних одиниць спеціалістів</t>
  </si>
  <si>
    <t xml:space="preserve">Середньорічне число штатних одиниць робітників </t>
  </si>
  <si>
    <t xml:space="preserve">Всього середньорічне число штатних одиниць </t>
  </si>
  <si>
    <t>Кількість установ,які обслуговуються групами централізованого господ.обслуговув.</t>
  </si>
  <si>
    <t>Кількість  установ,які обслуговує 1працівник</t>
  </si>
  <si>
    <t>Допомога дітям сиротам,та дітям позбавлених батьківського піклування яким виповнюваеться  18 років</t>
  </si>
  <si>
    <t>Середньорічна кількість одержувачів доопмоги</t>
  </si>
  <si>
    <t>Мережа план</t>
  </si>
  <si>
    <t>Середній розмір допомоги</t>
  </si>
  <si>
    <t>гривень</t>
  </si>
  <si>
    <t>Інши видатки</t>
  </si>
  <si>
    <t>Керівництво управління у сфері освіти у  місті Вознесенську</t>
  </si>
  <si>
    <t>Централізоване ведення бухгалтерського обліку</t>
  </si>
  <si>
    <t>Здійснення централізованого господарського обслуговування</t>
  </si>
  <si>
    <t>Надання дошкільної освіти</t>
  </si>
  <si>
    <t>Завдання 1</t>
  </si>
  <si>
    <t>Надання дошкільної освіти дошкільними навчальними закладами</t>
  </si>
  <si>
    <t>кількість дошкільних навчальних закладів</t>
  </si>
  <si>
    <t>Зведення планів по мережі, штатах і контингентах установ, що фінансуються з місцевих бюджетів на 2017 р.,  наказ У.О. В.М.Р. від 05.09.2016 р.№ 500 "Про погодження мережі навчальних закладів міста на 2016-2017 навчальний рік"</t>
  </si>
  <si>
    <t>кількість груп</t>
  </si>
  <si>
    <t>середньорічне число посадових окладів(ставок)педагогічного персоналу</t>
  </si>
  <si>
    <t>середньорічне число штатних одиниць адмінперсоналу віднесених до педагогічного персоналу</t>
  </si>
  <si>
    <t>середньорічне число штатних одиниць спеціалістів</t>
  </si>
  <si>
    <t>ставок</t>
  </si>
  <si>
    <t>середньорічне штатних одиниць робітників</t>
  </si>
  <si>
    <t>всього середньорічне число ставок (штатних одиниць)</t>
  </si>
  <si>
    <t>кількість дітей, що відвідують дошкільні установи</t>
  </si>
  <si>
    <t>дітей</t>
  </si>
  <si>
    <t>Кількість дітей від 0 до  6 років</t>
  </si>
  <si>
    <t>статистичний звіт по КДНЗ № 85-К в облуно (річний)</t>
  </si>
  <si>
    <t>діто/дні харчування</t>
  </si>
  <si>
    <t>д/д</t>
  </si>
  <si>
    <t>вартість утримання 1 дитини (всього)</t>
  </si>
  <si>
    <t>тис.грн.</t>
  </si>
  <si>
    <t>Розрахункові дані (видатки поділені на кількість дітей)</t>
  </si>
  <si>
    <t>у тому числі: - по загальному фонду</t>
  </si>
  <si>
    <t>- по спеціальному фонду</t>
  </si>
  <si>
    <t>відсоток охоплення дітей дошкільною освітою</t>
  </si>
  <si>
    <t>%</t>
  </si>
  <si>
    <t>Завдання 2</t>
  </si>
  <si>
    <t>Обслуговування системи забезпечення гарячою водою з впровадженням сонячних вакуумніх колекторів</t>
  </si>
  <si>
    <t>Затрати</t>
  </si>
  <si>
    <t>Обсяги видатків на коригування проекту</t>
  </si>
  <si>
    <t>тис. грн.</t>
  </si>
  <si>
    <t xml:space="preserve">ФОП Кравцова В.О. договір №  7  від 13.07.2017                                 </t>
  </si>
  <si>
    <t>Кількість проведених коригувань проекту</t>
  </si>
  <si>
    <t>од.</t>
  </si>
  <si>
    <t>ФОП Кравцова В.О. договір №  7    від 13.07.2017</t>
  </si>
  <si>
    <t>ефективності </t>
  </si>
  <si>
    <t>Середні витрати на проведення одного коригування проекту</t>
  </si>
  <si>
    <t>грн.</t>
  </si>
  <si>
    <t xml:space="preserve">Якості </t>
  </si>
  <si>
    <t>Своєчасність виконання робіт</t>
  </si>
  <si>
    <t>Ф.№ 4-3 д,  № 4-3 м,  Звіт про надходження і використання інших надходжень спеціального фонду (додаток 7 до Порядку складання фінансової, бюджетної та іншої звітності розпорядниками та одержувачами бюджетних коштів)</t>
  </si>
  <si>
    <t>Завдання 3</t>
  </si>
  <si>
    <t>Коригування проектно-кошторисної документації на "Капітальний ремонт КДНЗ № 9 "Горобинка" по вулиці Шевченко № 48 у м. Вознесенськ Миколаївської області</t>
  </si>
  <si>
    <t>ФОП Леденчук В.І.акт виконаних робіт №  1  від 13.05.2017 р.</t>
  </si>
  <si>
    <t>Завдання 4</t>
  </si>
  <si>
    <t>Придбання предметів довгострокового користування</t>
  </si>
  <si>
    <t>Обсяги видатків на придбання предметів довгострокового користування</t>
  </si>
  <si>
    <t>договір № 31 від 29.08.2017 р. з ФОП Олійник Т. О.- видаткова № 31 від 7.09.2017 р. на суму 13200,00 грн., договір № В-44-134/10 від 22.08.2017 р. з ТОВ Торговий дім Цвях.- видаткова № 212 від 6.09.2017 р. на суму 127500,00 грн., договір № 7 від 23.08.2017 р. з ФОП Ткач В. М..- видаткова № 891323 від 28.09.2017 р. на суму 47641,00 грн., договір № 18 від 29.08.2017 р. з ФОП Ратушев В. В.- видаткова №81 від 7.09.2017 р. на суму 5850,00 грн., договір № 47 від 6.10.2017 р. з ПП Закаблуков М. І.- видаткова № 399 від 9.10.2017 р. на суму 9085,00 грн., договір № 48 від 6.10.2017 р. з ПП Закаблуков М. І.- видаткова № 400 від 9.10.2017 р. на суму 52034,00 грн., договір № 44-146/10 від 13.09.2017 р. з ТОВ Торговий дім Цвях - видаткова № 608 від 22.09.2017 р. на суму 75600,00 грн., договір № 35 від 22.09.2017 р. з ФОП Олійник Т. О..- видаткова № 35 від 28.09.2017 р. на суму 64131,00 грн., договір № 4740 від 28.08.2017 р. з ТОВ Дитячі та спортивні майданчики.- видаткова № 470 від 14.12.2017 р. на суму 151400,00 грн., договір №19 від 21.09.2017 р. з ТОВ "Сантарекс"- видаткова № SSR 0110360 від 17.10.2017 р. на суму 8900,00 грн., договір №10 від 25.09.2017 р. з ФОП Рудик В. О..- видаткова № 64 від 17.10.2017 р. на суму 15600,00 грн., договір № 8 від 20.09.2017 р. зФОП Рудик В. О.- видаткова № 63 від 17.10.2017 р. на суму 24938,00 грн., договір № 15 від 3.11.2017 р. з ТОВ Артамекс - видаткова № РН-0000370 від 21.11.2017 р. на суму 51700,00 грн., договір № 39 від 17.11.2017 р. з ФОП Олійник Т. О.- видаткова № 39 від 28.11.2017 р. на суму 50250,00 грн., договір № 44-237/10 від 3.11.2017 р. з ТОВ Торговий дім Цвях - видаткова № 996 від 17.11.2017 р. на суму 21100,00 грн., договір № 44-145/10 від 19.09.2017 р. з  ТОВ Торговий дім Цвях - видаткова № 204 від 26.10.2017 р. на суму 77800,00 грн., договір № 120 від 5.09.2017 р. з ТОВ Жеж-Ко - видаткова № Ж-00000325  від 6.11.2017 р. на суму 141900,00 грн., договір № 183 від 21.09.2017 р. з ПП Шегера О. Л. - видаткова № 183 від 22.09.2017 р. на суму 31000,00 грн., договір № 184 від 21.09.2017 р. з ПП Шегера О. Л. - видаткова № 184 від 22.09.2017 р. на суму 9420,00 грн., договір № 201 від 24.10.2017 р. з ПП Шегера О. Л.- видаткова № 221 від 2.11.2017 р. на суму 17980,00 грн., договір № 32 від 7.09.2017 р. з ТОВ Торговий дім Цвях- видаткова № 475 від 12.09.2017 р. на суму 159300,00 грн., договір № 33 від 4.09.2017 р. з ТОВ Торговий дім Цвях - видаткова № 476 від 12.09.2017 р. на суму 14700,00 грн., договір № 25 від 23.08.2017 р. з ФОП Закаблуков М. І. - видаткова № 306 від 12.09.2017 р. на суму 25850,00 грн., договір № 1 від 19.09.2017 р. з ФОП Хмара О. Є.- видаткова № 44 від 25.09.2017 р. на суму 14296,00 грн., договір № 44-1818/10 від 11.09.2017 р. з ТОВ Торговий дім Цвях - видаткова № 661 від 15.09.2017 р. на суму 23100,00 грн., договір № 33 від 8.09.2017 р. з ФОП Олейник Т. О. - видаткова №33 від 15.09.2017 р. на суму 19454,00 грн., договір № 4731 від 16.08.2017 р. з ТОВ ДСМ - видаткова № 4734 від 4.12.2017 р. на суму 100000,00 грн., договір № 1 від 8.09.2017 р. з ФОП Закаблуков М. І.- видаткова № 1 від 14.09.2017 р. на суму 44000,00 грн., договір № 20 від 21.08.2017 р. з ФОП Хмара О. Є. - видаткова № 225 від 22.08.2017 р. на суму 7050,00 грн., договір № 21 від 21.08.2017 р. з ФОП ФОП Тищенко Т. С.- видаткова № 787 від 22.08.2017 р. на суму 16950,00 грн., договір № 44-180/10 від 13.09.2017 р. з ТОВ Торговий дім Цвях - видаткова № 654 від 15.09.2017 р. на суму 78000,00 грн., договір № 44-182/10 від 13.09.2017 р. з  ТОВ Торговий дім Цвях - видаткова № 662 від 15.09.2017 р. на суму 25800,00 грн.,</t>
  </si>
  <si>
    <t>договір № 185 від 5.09.2017 р. з ФОП Хмара О. Є.- видаткова № 132 від 11.09.2017 р. на суму 19500,00 грн., договір № 32 від 5.09.2017 р. з ФОП Олійник Т. О. - видаткова № 32 від 11.09.2017 р. на суму 28359,00 грн., договір № 28 від 17.08.2017 р. з Країна меблів - видаткова № 28 від 17.08.2017 р. на суму 30005,00 грн., договір № 29 від 14.09.2017 р. з ФОП Родін О. В. - видаткова № 29 від 8.09.2017 р. на суму 47790,50 грн., договір № 31 від 8.09.2017 р. з Країна меблів - видаткова № 31 від 25.09.2017 р. на суму 117204,50 грн., договір № 31 від 8.09.2017 р., додаткова угода № 1 від 19.08.17 р. з Країна меблів - видаткова № 31 від 25.09.2017 р. на суму 5850,00 грн., договір № 44-206/10 від 9.10.2017 р. з ТОВ Торговий дім Цвях - видаткова № 818 від 18.10.2017 р. на суму 166400,00 грн., договір № 28 від 17.10.2017 р. з ФОП Закаблуков М. І. - видаткова № 422 від 18.10.2017 р. на суму 34450,00 грн., договір № 8 від 18.08.2017 р. зФОП Ткаченко О. І. - видаткова № 1 від 24.10.2017 р. на суму 77299,00 грн., договір № 9/1 від 14.09.2017 р. з ФОП Терлецька Т. Ю. - видаткова № РН-А0000216 від 18.09.2017 р. на суму 15045,00 грн., договір № 9 від 14.09.2017 р. з ПП Закаблуков М. І.- видаткова № 362 від 18.09.2017 р. на суму 27000,00 грн., договір № 91 від 20.09.2017 р. з ФОП Якименко І. І. - видаткова № 1 від 25.09.2017 р. на суму 7299,00 грн., договір № 28/09/17-01 від 13.10.2017 р. з  ФОП Авдєєва В. М. - видаткова № 09-33  від 23.10.2017 р. на суму 51506,00 грн., договір № 81 від8.08.17 р. з ФОП Ткаченко О. І. -видаткова № 01/08/01 від 12.09.17 р. на суму 22701,00 грн.</t>
  </si>
  <si>
    <t xml:space="preserve"> договір № 135 від 13.09.2017 р. з ПП Закаблуков М. І.- видаткова № 356 від 15.09.2017 р. на суму 73050,00 грн., договір № В-44-129/10 від 15.08.2017 р. з ТОВ Торговий дім Цвях.- видаткова № 192 від 17.08.2017 р. на суму 99500,00 грн., договір № 201 від 20.09.2017 р. з ФОП Ткач В. М..- видаткова № 891320-22 від 25.09.2017 р. на суму 53491,00 грн., договір № 185 від 5.09.2017 р. з ФОП Хмара О. Є.- видаткова № 132 від 11.09.2017 р. на суму 19500,00 грн., договір № 32 від 5.09.2017 р. з ФОП Олійник Т. О. - видаткова № 32 від 11.09.2017 р. на суму 28359,00 грн., договір № 28 від 17.08.2017 р. з Країна меблів - видаткова № 28 від 17.08.2017 р. на суму 30005,00 грн., договір № 29 від 14.09.2017 р. з ФОП Родін О. В. - видаткова № 29 від 8.09.2017 р. на суму 47790,50 грн., договір № 31 від 8.09.2017 р. з Країна меблів - видаткова № 31 від 25.09.2017 р. на суму 117204,50 грн., договір № 31 від 8.09.2017 р., додаткова угода № 1 від 19.08.17 р. з Країна меблів - видаткова № 31 від 25.09.2017 р. на суму 5850,00 грн., договір № 44-206/10 від 9.10.2017 р. з ТОВ Торговий дім Цвях - видаткова № 818 від 18.10.2017 р. на суму 166400,00 грн., договір № 28 від 17.10.2017 р. з ФОП Закаблуков М. І. - видаткова № 422 від 18.10.2017 р. на суму 34450,00 грн., договір № 8 від 18.08.2017 р. зФОП Ткаченко О. І. - видаткова № 1 від 24.10.2017 р. на суму 77299,00 грн., договір № 9/1 від 14.09.2017 р. з ФОП Терлецька Т. Ю. - видаткова № РН-А0000216 від 18.09.2017 р. на суму 15045,00 грн., договір № 9 від 14.09.2017 р. з ПП Закаблуков М. І.- видаткова № 362 від 18.09.2017 р. на суму 27000,00 грн., договір № 91 від 20.09.2017 р. з ФОП Якименко І. І. - видаткова № 1 від 25.09.2017 р. на суму 7299,00 грн., договір № 28/09/17-01 від 13.10.2017 р. з  ФОП Авдєєва В. М. - видаткова № 09-33  від 23.10.2017 р. на суму 51506,00 грн., договір № 81 від8.08.17 р. з ФОП Ткаченко О. І. -видаткова № 01/08/01 від 12.09.17 р. на суму 22701,00 грн.</t>
  </si>
  <si>
    <t>Кількість придбаних предметів</t>
  </si>
  <si>
    <t>Середні витрати на придбання одного предмету</t>
  </si>
  <si>
    <t>Ф.№ 4-3 д, № 4-3 м, Звіт про надходження і використання інших надходжень спеціального фонду (додаток 7 до Порядку складання фінансової, бюджетної та іншої звітності розпорядниками та одержувачами бюджетних коштів)</t>
  </si>
  <si>
    <t>Завдання 5</t>
  </si>
  <si>
    <t>Поточний ремонт покрівлі по КДНЗ № 4 "Золотий ключик"</t>
  </si>
  <si>
    <t>Обсяги видатків на поточний ремонт покрівлі</t>
  </si>
  <si>
    <t>акт виконаних робіт №  8 від 07.09.2017 р. ФОП Дірієнко І. О.</t>
  </si>
  <si>
    <t>Кількість проведених поточних ремонтів покрівлі</t>
  </si>
  <si>
    <t>Середні витрати на проведення одного поточного ремонту покрівлі</t>
  </si>
  <si>
    <t>Завдання 6</t>
  </si>
  <si>
    <t>Поточний ремонт м"якої покрівлі по КДНЗ № 11 "Веселка"</t>
  </si>
  <si>
    <t>Обсяги видатків на поточний ремонт м"якої покрівлі</t>
  </si>
  <si>
    <t>акт виконаних робіт №  1 від 25.10.2017 р. ПП Будзабезпечення.</t>
  </si>
  <si>
    <t>Кількість проведених поточних ремонтів м"якої покрівлі</t>
  </si>
  <si>
    <t>Середні витрати на проведення одного поточного ремонту м"якої покрівлі</t>
  </si>
  <si>
    <t>Завдання 7</t>
  </si>
  <si>
    <t>Капітальний ремон системи водопостачання та водовідведенняі по КДНЗ № 2 "Сонечко"</t>
  </si>
  <si>
    <t>Обсяги видатків на капітальний ремонт системи водопостачання та водовідведення</t>
  </si>
  <si>
    <t>Атк віиконаних робіт № 1   від  22.11.2017 р.,  Атк віиконаних робіт № 2   від  1.12.2017 р.,   Атк віиконаних робіт № 2   від  1.12.2017 р., ФОП Спінчевський О. А. та Атк віиконаних робіт № 1/11   від  20.12.2017 р. тПП "ІТН-Гарант"</t>
  </si>
  <si>
    <t>Кількість проведених капітальних  ремонтів системи водопостачання та водовідведення</t>
  </si>
  <si>
    <t>Середні витрати на проведення одного капітального ремонту системи водопостачання та водовідведення</t>
  </si>
  <si>
    <t>Завдання 8</t>
  </si>
  <si>
    <t>Придбання меблів та кухонного обладнання для харчоблоку по КДНЗ № 11 "Веселка"</t>
  </si>
  <si>
    <t>Обсяги видатків на придбання меблів та кухонного обладнання на харчоблок</t>
  </si>
  <si>
    <t>Додаток № 1 до розпорядження Кабінету Міністрів України від 8 грудня   2017 року № 861-р</t>
  </si>
  <si>
    <t>Надання  загальної середньої освіти загальноосвітніми навчальнтими закладами (в т. 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</si>
  <si>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</si>
  <si>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>кількість загальноосвітніх закладів</t>
  </si>
  <si>
    <t>кількість класів</t>
  </si>
  <si>
    <t>кількість дітей у т.ч.</t>
  </si>
  <si>
    <t>1-4 класи</t>
  </si>
  <si>
    <t>5-11 класи</t>
  </si>
  <si>
    <t>діто/дні харчування : обіди 1-4 класи</t>
  </si>
  <si>
    <t>Зведення планів по мережі, штатах і контингентах установ, що фінансуються з місцевих бюджетів на 2016 р.,  наказ У.О. В.М.Р. від 01.09.2015 р.№ 393 "Про погодження мережі навчальних закладів міста на 2015-2016 навчальний рік"</t>
  </si>
  <si>
    <t>діто/дні харчування : обіди 5-11 класи діти-сироти, позбавлені батьківського піклування, малозабезпечені</t>
  </si>
  <si>
    <t>Грн.</t>
  </si>
  <si>
    <t>у тому числі; - по загальному фонду</t>
  </si>
  <si>
    <t xml:space="preserve">якості </t>
  </si>
  <si>
    <t>відсоток охоплення дітей повною загальною середньою  освітою</t>
  </si>
  <si>
    <t>статистичний звіт по ЗОШ  в облуно (річний)</t>
  </si>
  <si>
    <t>Поточний ремонт силової проводки їдальні Вознесенської гімназії</t>
  </si>
  <si>
    <t>затрат </t>
  </si>
  <si>
    <t>Обсяги видатків на поточний ремонт силової проводки їдальні Вознесенської гімназії</t>
  </si>
  <si>
    <t>Акт виконаних робіт № 1 від 24.03.2017 року з ТОВ "Рай агроременергомонтаж"</t>
  </si>
  <si>
    <t>продукту </t>
  </si>
  <si>
    <t>Кількість проведених поточних ремонтів силової проводки їдальні Вознесенської гімназії</t>
  </si>
  <si>
    <t>Середні витрати на проведення олного поточного ремонту силової проводки їдальні Вознесенської гімназії</t>
  </si>
  <si>
    <t>Розробка робочого проекту "Капітальний ремонт будівлі Вознесенської ЗОШ І - ІІІ ст. № 8 по вулиці Сухомлинського № 8 у м. Вознесенськ Миколаївської області (утеплення стін, заміна вікон та дверних блоків, тротуарів)</t>
  </si>
  <si>
    <t>Обсяги видатків на розробку робочого проекту "Капітальний ремонт будівлі Вознесенської ЗОШ І - ІІІ ст. № 8 по вулиці Сухомлинського № 8 у м. Вознесенськ Миколаївської області ( утеплення стів, заміна вікон та дверних блоків, тротуарів)</t>
  </si>
  <si>
    <t>ФОП Леденчук В. І. акт виконаних робіт № 1 від27.06.2017 року</t>
  </si>
  <si>
    <t>Кількість проведених розробок робочого проекту</t>
  </si>
  <si>
    <t xml:space="preserve">Середні витрати на проведення одної розробки робочого проекту </t>
  </si>
  <si>
    <t>Коригування проектно-кошторисної документаціїна "Капітальний ремонт будівлі ЗОШ № 10 по провулку Костенка К. (двері,зовнішнє оздоблення, покрівля)"</t>
  </si>
  <si>
    <t>Обсяги видатків на коригування проектно-кошторисної документації, експертизи  та експертизу туалетів</t>
  </si>
  <si>
    <t xml:space="preserve">Акт виконаних робіт № 1 від 24.07.2017 року з ФОП Леденчук В. І-14478,63 грн., Акт виконаних робіт № 1 від 14.08.2017 року з ФОП Леденчук В. І- 7542,88 грн., Акт виконаних робіт № 1 від 14.08.2017 року з ФОП Леденчук В. І- 1774,21 грн., </t>
  </si>
  <si>
    <t>Кількість проведених коригувань проектно-кошторисної документації, експертиз та експкртиз туалету</t>
  </si>
  <si>
    <t>Середні витрати на проведення одного коригування проетно-кошторисної документації, експертизи та експертизи туалетів</t>
  </si>
  <si>
    <t>Придбання предметів довгострокового користування(ЗОШ № 2 -515,0 ),190,521 (Гімназія, ЗОШ № 3, 4, 5, 7, 8, НВК № 9)</t>
  </si>
  <si>
    <t>видаткова № РН 0898 від 4.12.2017 р. ТОВ ЛАЙТ-СЕРВИС, видаткова № 22 від 11.12.2017 р. ТОВ МІРОС ГРУП, видаткова № РН- 0898 від 11.12.2017 р. ТОВ ДАЙД СЕВІС, видаткова № 50 від 15.12.2017 р. ТОВ МІРОС ГРУП, видаткова № СН-40 від 9.11.2017 р. ТОВ СМАРТ Миколаїв,  видаткова № 135 від 11.12.2017 р. ФОП Мельчуцький І. М. (ЗОШ ,2) видаткова № 14142 від 17.11.2017 р. ТОВ Сістек, видаткова № 17017 від 11.12.2017 р. ТОВ Сістек, видаткова № ГІВ- 001195 від 8.12.2017 р. ТОВ Гамаюн (ЗОШ 3), видаткова № 14140 від 10.11.2017 р. ТОВ Сістек, видаткова № 36 від 2.11.2017 р. ТОВ Потужність ЛТД (ЗОШ 8), видаткова № 9788 від 18.08.2017 р. ТОВ Сістек (гімназія), видаткова № 14137 від 1.11.2017 р. ТОВ Сістек (ЗОШ 7), видаткова № 423 від 25.10.2017 р. ФОП Закаблуков М. М.(НВК 9), видаткова № 71 від 15.12.2017 р. ПП Коваленко О. І., видаткова № 50 від 26.11.2017 р. ПП Коваленко О. І., видаткова № SSRO-1120235 від 13.09.2017 р. ТОВ Сантарекс, видаткова " РN-0000126 від13.09.2017 р. ТОВ Прозорі технології, видаткова №1702 від 13.09.2017 р. Юг Холод ТОРГ, видаткова № 201075 від 19.10.2017 р. ФОП Павлюк О. І., видаткова № 35 від 11.12.2017 р. ПП Закаблуков С. Г. (ЗОШ № 4)</t>
  </si>
  <si>
    <t xml:space="preserve"> </t>
  </si>
  <si>
    <t>Кількість придбаних предметів довгострокового користування</t>
  </si>
  <si>
    <t>Середні витрати на придбання одного предмету довгострокового користування</t>
  </si>
  <si>
    <t>Своєчасність доставки предметів довгострокового користування</t>
  </si>
  <si>
    <t>Поточний ремонт ганку Вознесенської гімназії, що розташована по вул. Шевченко, 2 в м. Вознесенськ Миколаївської області</t>
  </si>
  <si>
    <t>Обсяги видатків на поточний ремонт ганку Вознесенської гімназії</t>
  </si>
  <si>
    <t>акт виконаних робіт № 1 від 23.10.2017 р. ФОП Бачинський В. О., акт виконаних робіт № 2 від 19.12.2017 р. ФОП Бачинський В. О.,</t>
  </si>
  <si>
    <t>Кількість проведених поточних ремонтів ганку  Вознесенської гімназії</t>
  </si>
  <si>
    <t>Середні витрати на проведення олного поточного ремонту ганку Вознесенської гімназії</t>
  </si>
  <si>
    <t>Проведення експертизи проектно-кошторисної документації за всіма напрямками за робочим проектом "Капітальний ремонт будівлі Вознесенської загальноосвітньої школи І-ІІІ ступенів № 8 по вулиці Сухомлинського 8 в м. Вознесенськ Миколаївської області</t>
  </si>
  <si>
    <t>Обсяги видатків на проведення експертизи проектно-кошторисної документації</t>
  </si>
  <si>
    <t>договір № 15-0499-17  від 6.09.2017 року з ДП Укрдержбудекспертиза по Миколаївській області</t>
  </si>
  <si>
    <t>Кількість проведених експертиз проектно-кошторисної документації</t>
  </si>
  <si>
    <t>Середні витрати на проведення одної експертизи проетно-кошторисної документації</t>
  </si>
  <si>
    <t>Поточний ремонт частини приміщень І поверху Вознесенської ЗОШ № 3</t>
  </si>
  <si>
    <t>Обсяги видатків на поточний ремонт частини приміщень І поверху  ВознесенськоїЗОШ № 3</t>
  </si>
  <si>
    <t xml:space="preserve">лист на сесію міської ради  №  855/04-10/45  від 28.08.2017 р.                                                                           </t>
  </si>
  <si>
    <t>Кількість проведених поточних ремонтів частини приміщень І поверху  Вознесенської ЗОШ № 3</t>
  </si>
  <si>
    <t>Середні витрати на проведення олного поточного ремонту частини приміщень І поверху  Вознесенської ЗОШ № 3</t>
  </si>
  <si>
    <t>Завдання 9</t>
  </si>
  <si>
    <t>Сертифікат про прийняття в експлуатацію закінченого будівництва об"єкту по ЗОШ № 8</t>
  </si>
  <si>
    <t>Обсяги видатків на отримання сертифікату про прийняття в експлуатацію закінченого будівництва об"єкту по   Вознесенській ЗОШ № 8</t>
  </si>
  <si>
    <t xml:space="preserve">лист на сесію міської ради  №  938/04-10/45  від 19.09.2017 р.                                                                           </t>
  </si>
  <si>
    <t>Кількість отриманих сертифікатів</t>
  </si>
  <si>
    <t>Середні витрати на отримання одного сертифікату</t>
  </si>
  <si>
    <t>Завдання 10</t>
  </si>
  <si>
    <t xml:space="preserve">Придбання предметів довгострокового користування (ЗОШ № 3 - 50,0) </t>
  </si>
  <si>
    <t xml:space="preserve">(видаткова № РН-000071 --19700,00 грн ел пл. ФОП Саєнко В. О. м. Львів, видаткова № 448  - 21800,00, 8500,00 - 2 холод. ЧП Хмара О. Є. - ЗОШ № 3), лист на сесію міської ради  №  938/04-10/45  від 19.09.2017 р. , </t>
  </si>
  <si>
    <t xml:space="preserve">(видаткова № РН-000071 --19700,00 грн ел пл. ФОП Саєнко В. О. м. Львів, видаткова № 448  - 21800,00, 8500,00- 2 холод. ЧП Хмара О. Є. - ЗОШ № 3), лист на сесію міської ради  №  938/04-10/45  від 19.09.2017 р. , </t>
  </si>
  <si>
    <t xml:space="preserve">(видаткова № РН-000071 --19700,00 грн ел пл. ФОП Саєнко В. О. м. Львів, видаткова № 448  - 21800,00, 8500,00 -2 холод. ЧП Хмара О. Є. - ЗОШ № 3), лист на сесію міської ради  №  938/04-10/45  від 19.09.2017 р. , </t>
  </si>
  <si>
    <t>Завдання 11</t>
  </si>
  <si>
    <t>Капітальний ремонт внутрішніх туалетів Вознесенської ЗОШ І - ІІІ ст. № 10 Вознесенської міської ради по провулку Костенка, 1 в м. Вознесенськ Миколаївської області</t>
  </si>
  <si>
    <t xml:space="preserve">Обсяги видатків "Капітальний ремонт внутрішніх туалетів Вознесенської ЗОШ І - ІІІ ст. № 10  Вознесенської міської ради по провулку Костенко у м. Вознесенськ Миколаївської області"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</si>
  <si>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спостереження, акт виконаних робіт № 1 від 1.12.201 р. ТОВ ДІОЛД ЛТД, акт виконаних робіт № 2 від 14.12.201 р. ТОВ ДІОЛД ЛТД,  акт виконаних робіт № 3 від 20.12.201 р. ТОВ ДІОЛД ЛТД , акт виконаних робіт № 1 від 13.12.2017 р. ФОП Леденчук В. І., акт виконаних робіт № 1 0 від 20.12.2017 р. ПП ІТН Гарант., видаткова № БН -1 від 8.12.2017 р. ФОП Біланенко В. А.</t>
  </si>
  <si>
    <t>Кількість проведених капітальних ремонтів</t>
  </si>
  <si>
    <t xml:space="preserve">Середні витрати на проведення одного капітального ремонту </t>
  </si>
  <si>
    <t>Завдання 12</t>
  </si>
  <si>
    <t>Придбання предметів довгострокового користування(ЗОШ № 5 -515,0грн., ЗОШ № 8 -515,0 грн.)</t>
  </si>
  <si>
    <t xml:space="preserve">Додаток № 1 до розпорядження Кабінету Міністрів України від 27 вересня 2017 року № 689-р, видаткова №0812.2 від 11.12.2017 р. ТОВ ВКП"Всесвіт",  видаткова № 90 від 18.12.2017 р. ФОП Коток А. М., видаткова № 32 від 07.12.2017 р. ТОВ Мірос груп, видаткова № 40 від 28.11.2017 р. ФОП Олійник Т. О., видаткова № 43 від 28.11.2017 р. ФОП Олійник Т. О., видаткова № 46 від 4.12.2017 р. ФОП Бугаєвський А. П., видаткова № 33 від 5.12.2017 р. ТОВ Мірос груп, видаткова № 000006191 від 12.12.2017 р. ФОП Кісельов А. О., видаткова № 429 від 6.12.2017 р. ФОП Арташ В. О., видаткова № 35 від 12.12.2017 р. ФОП Камінський Ю. П., видаткова № 15 від 12.12.2017 р. ФОП Жигайло </t>
  </si>
  <si>
    <t>Завдвння 13</t>
  </si>
  <si>
    <t>Придбання предметів короткострокового користування (ЗОШ № 5 - 6,0), (ЗОШ № 3 - 19,14)</t>
  </si>
  <si>
    <t>Обсяги видатків на придбання предметів короткострокового користування</t>
  </si>
  <si>
    <t>лист на депутата облради Дранова  В. І. № 273/02 від 25.10.2017 р. - ЗОШ № 3, лист на депутата облради Дранова  В. І.  № 403/ від 9.10.2017 р. - ЗОШ № 5, видаткова № 46 від 13.12.2017 р. ФОП Жигайло Г. П., видаткова № БН-1 від 8.12.2017 р.</t>
  </si>
  <si>
    <t>Кількість придбаних предметів короткострокового користування</t>
  </si>
  <si>
    <t>Середні витрати на придбання одного предмету короткострокового користування</t>
  </si>
  <si>
    <t>Завдання 14</t>
  </si>
  <si>
    <t>Коригування проектно-кошторисної документації "Капітальний ремонт будівлі ЗОШ № 8"</t>
  </si>
  <si>
    <t>Обсяги видатків на коригування проектно-кошторисної документації</t>
  </si>
  <si>
    <t>акт виконаних робіт № 1 вфід 18.12.2017 р. ФОП Леденчук В. І.</t>
  </si>
  <si>
    <t>Кількість проведених коригувань проектно-кошторисної документації</t>
  </si>
  <si>
    <t>Середні витрати на проведення одного коригування проетно-кошторисної документації</t>
  </si>
  <si>
    <t>Завдання 15</t>
  </si>
  <si>
    <t>Придбання предметів довгострокового користування(ПШ № 1)</t>
  </si>
  <si>
    <t>Повідомлення про зміни до помісячного розпису обсягу субвенції з обласного бюджету на виконання депутатами обласної ради доручень виборців №  158  від 18.12.2017 р., видаткова № 73 від 20.12.2017 р. ФОП Харламов В. В.</t>
  </si>
  <si>
    <t>Завдання 16</t>
  </si>
  <si>
    <t>Придбання предметів довгострокового користування (ЗОШ № 4 -515,0грн., ЗОШ № 6 -515,0 грн., ЗОШ № 10 - 515,0 грн., ЗОШ № 7 - 190,550 грн.)</t>
  </si>
  <si>
    <t>Надання позашкільної освіти позашкільними закладами освіти та інші заходи в галузі освіти</t>
  </si>
  <si>
    <t>Забезпечити залучення та надання належних умов виховання дітей в умовах позашкільної освіти</t>
  </si>
  <si>
    <t>  </t>
  </si>
  <si>
    <t>кількість навчальних закладів</t>
  </si>
  <si>
    <t>кількість гуртків всього</t>
  </si>
  <si>
    <t>у тому числі МАН</t>
  </si>
  <si>
    <t>Продукту</t>
  </si>
  <si>
    <t>Кількість дітей, що відвідують ЦДЮТ</t>
  </si>
  <si>
    <t>у тому числі ЦДЮТ</t>
  </si>
  <si>
    <t>вартість утримання 1 дитини в ЦДЮТ</t>
  </si>
  <si>
    <t>відсоток охоплення дітей позашкільною освітою</t>
  </si>
  <si>
    <t>кількість дітей ЦДЮТ поділена на кількість дітей в ЗНЗ )</t>
  </si>
  <si>
    <t xml:space="preserve">Завдання 2 </t>
  </si>
  <si>
    <t>Виявлення, розвиток і підтримка юних талантів і обдарувань, розвиток дослідницької діяльності вихованців у різних галузях суспільного життя</t>
  </si>
  <si>
    <t>Затрат</t>
  </si>
  <si>
    <t>Середньорічне число посадових окладів (ставок) педагогічного персоналу, що викладають  в МАН</t>
  </si>
  <si>
    <t>Кількість дітей, що відвідують МАН при ЦДЮТ</t>
  </si>
  <si>
    <t>Ефективності</t>
  </si>
  <si>
    <t>Вартість утримання одної дитини в МАН при ЦДЮТ</t>
  </si>
  <si>
    <t>Розрахункові дані (обсяги видаткиів на МАН поділені на кількість дітей в МАН)</t>
  </si>
  <si>
    <t>Якості</t>
  </si>
  <si>
    <t>відсоток охоплення дітей в МАН</t>
  </si>
  <si>
    <t>розрахункові дані (кількість дітей МАН поділені на кількість дітей в ЗНЗ )</t>
  </si>
  <si>
    <t>Методичне забезпечення діяльності навчальних закладів та інші заходи в галузі освіти</t>
  </si>
  <si>
    <t>Забезпечення належнуої  методичнуої роботи   установам освіти</t>
  </si>
  <si>
    <t>кількість закладів</t>
  </si>
  <si>
    <t>Кількість виготовлених примірників навчально-методичної літератури: - журнал "Паралель"</t>
  </si>
  <si>
    <t>план роботи на 2017 рік</t>
  </si>
  <si>
    <t>навчально-методичних посібників</t>
  </si>
  <si>
    <t>Кількість виготовлених примірників навчально-методичної літератури на одну штатну одиницю (віднесених до педагогічного пкрсоналу): - журнал "Паралель"</t>
  </si>
  <si>
    <t>розрахункові дані (кількість виготовлених примірників поділено на кількість штатних одиниць (віднесених до педагогічного персоналу))</t>
  </si>
  <si>
    <t>Забезпеченість установ освіти навчально-методичною літературою</t>
  </si>
  <si>
    <t>Звіт до департаменту освіти, ( щоквартально, лист № 3111-02/03 від 16.07.2010 р.)</t>
  </si>
  <si>
    <t>Проведення фахових конкурсів міського рівня</t>
  </si>
  <si>
    <t>Обсяги видатків на проведення конкурсу "Вчитель року 2017 року"</t>
  </si>
  <si>
    <t>кошторис на 2017 рік</t>
  </si>
  <si>
    <t>Кількість вчителів, які пр иймають участь у конкурсі</t>
  </si>
  <si>
    <t>Грошовіа винагорода за І місце</t>
  </si>
  <si>
    <t>1вч. -2360,00</t>
  </si>
  <si>
    <t xml:space="preserve">Грошовіа винагорода за ІІ місце </t>
  </si>
  <si>
    <t>3 вч. -5310,00</t>
  </si>
  <si>
    <t>Грошовіа винагорода за ІІІ місце</t>
  </si>
  <si>
    <t>6 вч. -3540,00</t>
  </si>
  <si>
    <t>Своєчасність оплати</t>
  </si>
  <si>
    <t>Надання корекційно-розвиткової допомоги дітям з особливими освітніми потребами, психологічне вивчення дітей з вадами розвитку</t>
  </si>
  <si>
    <t>Кількість закладів</t>
  </si>
  <si>
    <t>К-ть дітей, що відвідують логопедичний пункт</t>
  </si>
  <si>
    <t>Тарифікаційний список</t>
  </si>
  <si>
    <t>К-ть  дітей, що обслуговуються однією штатною одиницею (віднесеною до педагогічного персоналу)</t>
  </si>
  <si>
    <t>розрахунково (кількість дітей поділено на кількість штатних одиниць (віднесених до педагогічного персоналу - логопед) )</t>
  </si>
  <si>
    <t>Придбання предметів короткострокового користування</t>
  </si>
  <si>
    <t>Обсяги видатків на придбання щоденників для учнів перших класів</t>
  </si>
  <si>
    <t>ФОП Воробйов Є. О. "Імперія друку" видаткова № 15-06 від 15.06.2017 р</t>
  </si>
  <si>
    <t>Обсяги видатків на придбання футболок з логотипом</t>
  </si>
  <si>
    <t>ФОП Бідний В. І. видаткова № 7-06 від 7.06.2017 р</t>
  </si>
  <si>
    <t>Обсяги видатків на придбання стрічок з нанесенням</t>
  </si>
  <si>
    <t>Обсяги видатків на придбання фоторамок</t>
  </si>
  <si>
    <t>К-ть придбаних щоденників</t>
  </si>
  <si>
    <t>К-ть придбаних футболок</t>
  </si>
  <si>
    <t>К-ть придбаних стрічок</t>
  </si>
  <si>
    <t>К-ть придбаних фоторамок</t>
  </si>
  <si>
    <t>Середня вартість одного щоденника</t>
  </si>
  <si>
    <t>Середня вартість одної футболки</t>
  </si>
  <si>
    <t>Середня вартість одної стрічки</t>
  </si>
  <si>
    <t>Середня вартість одної фоторамки</t>
  </si>
  <si>
    <t>Забезпечення учнів перших класів щоденниками</t>
  </si>
  <si>
    <t>ф. 2-м Звіт про надходження та використання коштів загального фонду , додаток 1 до порядку складання бюджетної звітності розпорядниками та одержувачами бюджетних коштів, звітності фондами загальнообов"язкового державного соціального і пенсійного страхування ( пункт 1 розділу 2)</t>
  </si>
  <si>
    <t>Забезпечення учнів футболками</t>
  </si>
  <si>
    <t>Забезпечення учнів стрічками</t>
  </si>
  <si>
    <t>Забезпечення учнів фоторамками</t>
  </si>
  <si>
    <t>Виготовлення фотоколажу</t>
  </si>
  <si>
    <t>Обсяги видатків на надання послуг по фотоколажу</t>
  </si>
  <si>
    <t>ФОП Ізмайлов А. О. акт виконаних робіт № 16-05 від 16.05.2017 р.</t>
  </si>
  <si>
    <t>Кількість наданих послуг по фотоколажу</t>
  </si>
  <si>
    <t>Середні витрати на надвння послуг по фотоколажу</t>
  </si>
  <si>
    <t>Забезпечення учнів фотоколажем</t>
  </si>
  <si>
    <t>Розвиток дитячо-юнацького та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</si>
  <si>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</si>
  <si>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Обсяги видатків на проведення регіональних спортивних змагань</t>
  </si>
  <si>
    <t>розрахункові дані</t>
  </si>
  <si>
    <t>кількість дітей, що приймали участь в регіональних спортивних змаганнях</t>
  </si>
  <si>
    <t>Звіт, ф.ФК -5 до обласного Управління фізкультури і спорту</t>
  </si>
  <si>
    <t>Кількість дітей, що відвідують ДЮСШ</t>
  </si>
  <si>
    <t>Середньомісячна заробітна плата на одного працівника</t>
  </si>
  <si>
    <t>Вартість витрат на одного вихованця для участі в регіональних змаганнях</t>
  </si>
  <si>
    <t>розрахункові дані ( видатки поділені на кількість дітей)</t>
  </si>
  <si>
    <t>вартість утримання 1 дитини в ДЮСШ</t>
  </si>
  <si>
    <t>Кількість учнів, які здобули призові місця в регіональних спортивних змаганнях</t>
  </si>
  <si>
    <t>Придбання металопластикових вікон з енергозберігаючими склопакетами для тенісної зали</t>
  </si>
  <si>
    <t>акт виконаних послуг № 1 від 11.09.2017 р. ФОП Жишко А. М.</t>
  </si>
  <si>
    <t xml:space="preserve">  Звіт про надходження та використання коштів загального фонду (форма № 2- д, № 2- м) помісячно, додаток № 4 до порядку складання фінансової та бюджетної звітності розпорядниками та одержувачами бюджетних коштів, наках МФУ від 24.01.2012 р. № 44)</t>
  </si>
  <si>
    <t>Придбання будівельних матеріалів для утеплення покрівлі тенісної зали</t>
  </si>
  <si>
    <t>видаткова № 30  від 19.12.2017 р. ТОР "Рітейл.УА", видаткова № 37  від 9.10.2017 р.ПП Колосков О. В.</t>
  </si>
  <si>
    <t>130 м 2, 48 л.,130 м 2, 130 м 2, 16 шт., 3 шт., 20 шт., 7,1 л., 5 шт., 5 шт., 20 шт., 15 шт., 20 шт., 3 шт., 15 шт., 3 шт., 5 м., 15 шт.</t>
  </si>
  <si>
    <t>25,0 грн., 30,00 грн., 19,50 грн., 22,35 грн.,55,50 грн., 52,50 грн., 11,20 грн., 48,72 грн., 108 грн., 99 грн., 32,85 грн., 292 грн., 37,45 грн., 109 грн., 80,05 грн., 351,60 грн., 37,70 грн., 59,50 грн.</t>
  </si>
  <si>
    <t>Своєчасність доставки предметів короткострокового користування</t>
  </si>
  <si>
    <t>Проведення невідкладних відновлювальних робвт, будівництва та реконструкції загальноосвітніх навчальних закладів</t>
  </si>
  <si>
    <t>Реконструкція покрівлі Вознесенської загальноосвітньої школи І - ІІІ ст № 8 по вулиці Сухомлинського № 8</t>
  </si>
  <si>
    <t>Обсяги видатків на "Реконструкцію покрівлі Вознесенської ЗОШ І - ІІІ ст № 8 по вулиці Сухомлинського № 8</t>
  </si>
  <si>
    <t>кошторис "Реконструкція покрівлі Вознесенської загальноосвітньої школи І - ІІІ ст № 8 по вулиці Сухомлинського № 8" ТОВ "Ді КОР БУД", акт виконаних робіт № 1 від 21.04.2017 р., акт виконаних робіт № 2 від 10.07.2017 р., акт виконаних робіт № 2/178 від 12.09.2017 р. КП "Капітальне будівництво м. Миколаїва" (технічний нагляд), акт виконаних робіт № 1/37 від 24.04.2017 р. КП "Капітальне будівництво м. Миколаїва" (технічний нагляд),</t>
  </si>
  <si>
    <t>Загальна площа об"єкту, якя підлягає реконструкції</t>
  </si>
  <si>
    <t>м 2</t>
  </si>
  <si>
    <t xml:space="preserve">Середні витрати на один м 2 реконструкції покрівлі по ЗОШ № 8 </t>
  </si>
  <si>
    <t>Рівень готовності реконструкції ЗНЗ</t>
  </si>
  <si>
    <t>Проектно вишукувальні роботи та експертиза проектно-кошторисної документації по об'єкту "Нове будівництво спортивниго майданчика для міні футболу зі штучним покриттям по вул. Сухомлинського, 8 м. Вознесенськ, Миколаївської області по ЗОШ № 8"</t>
  </si>
  <si>
    <t>Обсяги видатків на проектно вишукувальні роботи та експертизу проектно-кошторисної документації по об'єкту "Нове будівництво спортивниго майданчика для міні футболу зі штучним покриттям по вул. Сухомлинського, 8 м. Вознесенськ, Миколаївської області по ЗОШ № 8"</t>
  </si>
  <si>
    <t>акт виконаних робіт № 1 від 26.06.2017 р.  ФОП Леденчук В. І., акт виконаних робіт № 1 від 18.12.2017 р.  ФОП Леденчук В. І.,  акт виконаних робіт № 1 від 13.09.2017 р.  Філія ДП ( Укрдержбудекспертиза у Миколаївській області)</t>
  </si>
  <si>
    <t>Кількість проведених вишукувальних робіт та експертиз проектно-кошторисної документації по об'єкту</t>
  </si>
  <si>
    <t xml:space="preserve">Од </t>
  </si>
  <si>
    <t>Середні витрати на проведення одної вишукувальної роботи та одної експертизи</t>
  </si>
  <si>
    <t>Своєчасність виконаних робіт</t>
  </si>
  <si>
    <t>Співфінансування з міського бюджету по об'\кту "Нове будівництво футбольного поля в м. Вознесенську на території Вознесенської ЗОШ № 5 І - ІІІ ст."</t>
  </si>
  <si>
    <t>Обсяги видатків на співфінансуванняпо об'єкту "Нове будівництво футбольного поля в  м. Вознесенськ,у на території Вознесенської  ЗОШ № 5 І - ІІІ ст"</t>
  </si>
  <si>
    <t>Акт виконаних робіт № 1 від 22.12.2017 р.  ТОВ УРБАН КОНСТРАКТ</t>
  </si>
  <si>
    <t>Кількість проведених співфінансувань по об'єкту</t>
  </si>
  <si>
    <t>Середні витрати на проведення одного співфінансування</t>
  </si>
  <si>
    <t>об'єкт "Нове будівництво спортивниго майданчика для міні футболу зі штучним покриттям по вул. Сухомлинського, 8 м. Вознесенськ, Миколаївської області по ЗОШ № 8", "Нове будівництво футбольного поля в м. Вознесенську на території Вознесенської ЗОШ № 5 І - ІІІ ст."</t>
  </si>
  <si>
    <t>Обсяги видатків на співфінансуванняпо об'єкту "Нове будівництво футбольного поля в  м. Вознесенськ,у на території Вознесенської  ЗОШ № 5 І - ІІІ ст"", Нове будівництво спортивниго майданчика для міні футболу зі штучним покриттям по вул. Сухомлинського, 8 м. Вознесенськ, Миколаївської області по ЗОШ № 8"</t>
  </si>
  <si>
    <t>рішення сесії міської ради № 13 від 22.12.2017 року, зведений кошторисний розрахунок вартості об'єкта будівництва "Нове будівництво футбольного поля в м. Вознесенську на території Вознесенської ЗОШ № 5 І - ІІІ ст." - договір № 98 від 22.12.2017 р. з ФОП Бачинський В. В.,  від зведений кошторисний розрахунок вартості об'єкта будівництва "Нове будівництво спортивниго майданчика для міні футболу зі штучним покриттям по вул. Сухомлинського, 8 м. Вознесенськ, Миколаївської області по ЗОШ № 8" - договір № 77 від 19.12.2017 р. з ФОП Оганесян Л. Г.</t>
  </si>
  <si>
    <t>рішення сесії міської ради № 13 від 22.12.2017 року, зведений кошторисний розрахунок вартості об'єкта будівництва "Нове будівництво футбольного поля в м. Вознесенську на території Вознесенської ЗОШ № 5 І - ІІІ ст." - договір № 98 від 22.12.2017 р. з ФОП Бачинський В. В., зведений кошторисний розрахунок вартості об'єкта будівництва "Нове будівництво спортивниго майданчика для міні футболу зі штучним покриттям по вул. Сухомлинського, 8 м. Вознесенськ, Миколаївської області по ЗОШ № 8" - договір № 77 від 19.12.2017 р. з ФОП Оганесян Л. Г.</t>
  </si>
  <si>
    <t>Реконструкція частини приміщення другого поверху Вознесенської ЗОШ № 3 під ДНЗ по вулиці Тітова № 4 м. Вознесенська Миколаївської області</t>
  </si>
  <si>
    <t xml:space="preserve">Затрати </t>
  </si>
  <si>
    <t>Обсяги видатква на реконструцію частини приміщення другого поверху  Вознесенської ЗОШ № 3 під ДНЗ</t>
  </si>
  <si>
    <t>Догорір № 1 від 3.04.2017 р. з ТОВ "ДІ КОР-БУД", акт виконпних робіт № 1 від 27.07.2017 р., Догорір № 09-17 від 21.04.2017 р. з ФОП Красносельський Ф. Г., акт виконпних робіт № 1-9/17 від 01.08.2017 р.</t>
  </si>
  <si>
    <t>Кількість проведених реконструкцій</t>
  </si>
  <si>
    <t>Середні витрати на проведення одної реконструкції</t>
  </si>
  <si>
    <t>Програма стабілізації та соціально-економічного розвитку територій</t>
  </si>
  <si>
    <t>Забезпечення учнів загальноосвітніх закладів проїздними квитками</t>
  </si>
  <si>
    <t>Обсяги видатків на придбання безкоштовних проїздних квитків</t>
  </si>
  <si>
    <t>Кількість дітей, яким видаються безкоштовні проїздні квиткі (Діти, які проживають в м-і Пряме і  мають на своїй території тільки початкову школу)</t>
  </si>
  <si>
    <t>вартість одного проїздного квитку на одну дитину</t>
  </si>
  <si>
    <t>відсоток дітей, забезпечених проїдними квітками</t>
  </si>
  <si>
    <t>Придбання новорічних подарунків для пільгової категорії дітей</t>
  </si>
  <si>
    <t>Обсяги видатків на придбання безкоштовних подарунків для пільгової категорії дітей</t>
  </si>
  <si>
    <t>лист на сесію № 1262 від 01.12.2017 р.</t>
  </si>
  <si>
    <t>Кількість дітей, яким видаються безкоштовні подарунки</t>
  </si>
  <si>
    <t>видаткова № НП -00056 від 19.12.2017 р. ФОП Жилович</t>
  </si>
  <si>
    <t>Середня вартість одного подарунка</t>
  </si>
  <si>
    <t xml:space="preserve">відсоток своєчасної оплати </t>
  </si>
  <si>
    <t>Цільові фонди, утворені Верховною Радою, Автономною Республікою Крим, органами місцевого самоврядування і місцевими органами виконавчої влади</t>
  </si>
  <si>
    <t>Придбання дошкільних меблів, мультимедійного одладнення, холодильного обладнання, ігрових майданчиків для комунальних дошкільних навчальних закладів № 1, 2, 4, 5, 6, 9, 10, 11, 12, 14, 15, НВК м. Вознесенська</t>
  </si>
  <si>
    <t xml:space="preserve">договір № 31 від 29.08.2017 р. з ФОП Олійник Т. О.- видаткова № 31 від 7.09.2017 р. на суму 13200,00 грн., договір № В-44-134/10 від 22.08.2017 р. з ТОВ Торговий дім Цвях.- видаткова № 212 від 6.09.2017 р. на суму 127500,00 грн., договір № 7 від 23.08.2017 р. з ФОП Ткач В. М..- видаткова № 891323 від 28.09.2017 р. на суму 47641,00 грн., договір № 18 від 29.08.2017 р. з ФОП Ратушев В. В.- видаткова №81 від 7.09.2017 р. на суму 5850,00 грн., договір № 47 від 6.10.2017 р. з ПП Закаблуков М. І.- видаткова № 399 від 9.10.2017 р. на суму 9085,00 грн., договір № 48 від 6.10.2017 р. з ПП Закаблуков М. І.- видаткова № 400 від 9.10.2017 р. на суму 52034,00 грн., договір № 44-146/10 від 13.09.2017 р. з ТОВ Торговий дім Цвях - видаткова № 608 від 22.09.2017 р. на суму 75600,00 грн., договір № 35 від 22.09.2017 р. з ФОП Олійник Т. О..- видаткова № 35 від 28.09.2017 р. на суму 64131,00 грн., договір № 4740 від 28.08.2017 р. з ТОВ Дитячі та спортивні майданчики.- видаткова № 470 від 14.12.2017 р. на суму 151400,00 грн., договір №19 від 21.09.2017 р. з ТОВ "Сантарекс"- видаткова № SSR 0110360 від 17.10.2017 р. на суму 8900,00 грн., договір №10 від 25.09.2017 р. з ФОП Рудик В. О..- видаткова № 64 від 17.10.2017 р. на суму 15600,00 грн., договір № 8 від 20.09.2017 р. зФОП Рудик В. О.- видаткова № 63 від 17.10.2017 р. на суму 24938,00 грн., договір № 15 від 3.11.2017 р. з ТОВ Артамекс - видаткова № РН-0000370 від 21.11.2017 р. на суму 51700,00 грн., договір № 39 від 17.11.2017 р. з ФОП Олійник Т. О.- видаткова № 39 від 28.11.2017 р. на суму 50250,00 грн., договір № 44-237/10 від 3.11.2017 р. з ТОВ Торговий дім Цвях - видаткова № 996 від 17.11.2017 р. на суму 21100,00 грн., договір № 44-145/10 від 19.09.2017 р. з  ТОВ Торговий дім Цвях - видаткова № 204 від 26.10.2017 р. на суму 77800,00 грн., договір № 120 від 5.09.2017 р. з ТОВ Жеж-Ко - видаткова № Ж-00000325  від 6.11.2017 р. на суму 141900,00 грн., договір № 183 від 21.09.2017 р. з ПП Шегера О. Л. - видаткова № 183 від 22.09.2017 р. на суму 31000,00 грн., договір № 184 від 21.09.2017 р. з ПП Шегера О. Л. - видаткова № 184 від 22.09.2017 р. на суму 9420,00 грн., договір № 201 від 24.10.2017 р. з ПП Шегера О. Л.- видаткова № 221 від 2.11.2017 р. на суму 17980,00 грн., договір № 32 від 7.09.2017 р. з ТОВ Торговий дім Цвях- видаткова № 475 від 12.09.2017 р. на суму 159300,00 грн., договір № 33 від 4.09.2017 р. з ТОВ Торговий дім Цвях - видаткова № 476 від 12.09.2017 р. на суму 14700,00 грн., договір № 25 від 23.08.2017 р. з ФОП Закаблуков М. І. - видаткова № 306 від 12.09.2017 р. на суму 25850,00 грн., договір № 1 від 19.09.2017 р. з ФОП Хмара О. Є.- видаткова № 44 від 25.09.2017 р. на суму 14296,00 грн., договір № 44-1818/10 від 11.09.2017 р. з ТОВ Торговий дім Цвях - видаткова № 661 від 15.09.2017 р. на суму 23100,00 грн., договір № 33 від 8.09.2017 р. з ФОП Олейник Т. О. - видаткова №33 від 15.09.2017 р. на суму 19454,00 грн., договір № 4731 від 16.08.2017 р. з ТОВ ДСМ - видаткова № 4734 від 4.12.2017 р. на суму 100000,00 грн., договір № 1 від 8.09.2017 р. з ФОП Закаблуков М. І.- видаткова № 1 від 14.09.2017 р. на суму 44000,00 грн., договір № 20 від 21.08.2017 р. з ФОП Хмара О. Є. - видаткова № 225 від 22.08.2017 р. на суму 7050,00 грн., договір № 21 від 21.08.2017 р. з ФОП ФОП Тищенко Т. С.- видаткова № 787 від 22.08.2017 р. на суму 16950,00 грн., договір № 44-180/10 від 13.09.2017 р. з ТОВ Торговий дім Цвях - видаткова № 654 від 15.09.2017 р. на суму 78000,00 грн., договір № 44-182/10 від 13.09.2017 р. з  ТОВ Торговий дім Цвях - видаткова № 662 від 15.09.2017 р. на суму 25800,00 грн., договір № 135 від 13.09.2017 р. з ПП Закаблуков М. І.- видаткова № 356 від 15.09.2017 р. на суму 73050,00 грн., договір № В-44-129/10 від 15.08.2017 р. з ТОВ Торговий дім Цвях.- видаткова № 192 від 17.08.2017 р. на суму 99500,00 грн., договір № 201 від 20.09.2017 р. з ФОП Ткач В. М..- видаткова № 891320-22 від 25.09.2017 р. на суму 53491,00 грн., </t>
  </si>
  <si>
    <t>ПРОДУКТУ</t>
  </si>
  <si>
    <t>Одиниця виміру</t>
  </si>
  <si>
    <t>договір № 31 від 29.08.2017 р. з ФОП Олійник Т. О.- видаткова № 31 від 7.09.2017 р. на суму 13200,00 грн., договір № В-44-134/10 від 22.08.2017 р. з ТОВ Торговий дім Цвях.- видаткова № 212 від 6.09.2017 р. на суму 127500,00 грн., договір № 7 від 23.08.2017 р. з ФОП Ткач В. М..- видаткова № 891323 від 28.09.2017 р. на суму 47641,00 грн., договір № 18 від 29.08.2017 р. з ФОП Ратушев В. В.- видаткова №81 від 7.09.2017 р. на суму 5850,00 грн., договір № 47 від 6.10.2017 р. з ПП Закаблуков М. І.- видаткова № 399 від 9.10.2017 р. на суму 9085,00 грн., договір № 48 від 6.10.2017 р. з ПП Закаблуков М. І.- видаткова № 400 від 9.10.2017 р. на суму 52034,00 грн., договір № 44-146/10 від 13.09.2017 р. з ТОВ Торговий дім Цвях - видаткова № 608 від 22.09.2017 р. на суму 75600,00 грн., договір № 35 від 22.09.2017 р. з ФОП Олійник Т. О..- видаткова № 35 від 28.09.2017 р. на суму 64131,00 грн., договір № 4740 від 28.08.2017 р. з ТОВ Дитячі та спортивні майданчики.- видаткова № 470 від 14.12.2017 р. на суму 151400,00 грн., договір №19 від 21.09.2017 р. з ТОВ "Сантарекс"- видаткова № SSR 0110360 від 17.10.2017 р. на суму 8900,00 грн., договір №10 від 25.09.2017 р. з ФОП Рудик В. О..- видаткова № 64 від 17.10.2017 р. на суму 15600,00 грн., договір № 8 від 20.09.2017 р. зФОП Рудик В. О.- видаткова № 63 від 17.10.2017 р. на суму 24938,00 грн., договір № 15 від 3.11.2017 р. з ТОВ Артамекс - видаткова № РН-0000370 від 21.11.2017 р. на суму 51700,00 грн., договір № 39 від 17.11.2017 р. з ФОП Олійник Т. О.- видаткова № 39 від 28.11.2017 р. на суму 50250,00 грн., договір № 44-237/10 від 3.11.2017 р. з ТОВ Торговий дім Цвях - видаткова № 996 від 17.11.2017 р. на суму 21100,00 грн., договір № 44-145/10 від 19.09.2017 р. з  ТОВ Торговий дім Цвях - видаткова № 204 від 26.10.2017 р. на суму 77800,00 грн., договір № 120 від 5.09.2017 р. з ТОВ Жеж-Ко - видаткова № Ж-00000325  від 6.11.2017 р. на суму 141900,00 грн., договір № 183 від 21.09.2017 р. з ПП Шегера О. Л. - видаткова № 183 від 22.09.2017 р. на суму 31000,00 грн., договір № 184 від 21.09.2017 р. з ПП Шегера О. Л. - видаткова № 184 від 22.09.2017 р. на суму 9420,00 грн., договір № 201 від 24.10.2017 р. з ПП Шегера О. Л.- видаткова № 221 від 2.11.2017 р. на суму 17980,00 грн., договір № 32 від 7.09.2017 р. з ТОВ Торговий дім Цвях- видаткова № 475 від 12.09.2017 р. на суму 159300,00 грн., договір № 33 від 4.09.2017 р. з ТОВ Торговий дім Цвях - видаткова № 476 від 12.09.2017 р. на суму 14700,00 грн., договір № 25 від 23.08.2017 р. з ФОП Закаблуков М. І. - видаткова № 306 від 12.09.2017 р. на суму 25850,00 грн., договір № 1 від 19.09.2017 р. з ФОП Хмара О. Є.- видаткова № 44 від 25.09.2017 р. на суму 14296,00 грн., договір № 44-1818/10 від 11.09.2017 р. з ТОВ Торговий дім Цвях - видаткова № 661 від 15.09.2017 р. на суму 23100,00 грн., договір № 33 від 8.09.2017 р. з ФОП Олейник Т. О. - видаткова №33 від 15.09.2017 р. на суму 19454,00 грн., договір № 4731 від 16.08.2017 р. з ТОВ ДСМ - видаткова № 4734 від 4.12.2017 р. на суму 100000,00 грн., договір № 1 від 8.09.2017 р. з ФОП Закаблуков М. І.- видаткова № 1 від 14.09.2017 р. на суму 44000,00 грн., договір № 20 від 21.08.2017 р. з ФОП Хмара О. Є. - видаткова № 225 від 22.08.2017 р. на суму 7050,00 грн., договір № 21 від 21.08.2017 р. з ФОП ФОП Тищенко Т. С.- видаткова № 787 від 22.08.2017 р. на суму 16950,00 грн., договір № 44-180/10 від 13.09.2017 р. з ТОВ Торговий дім Цвях - видаткова № 654 від 15.09.2017 р. на суму 78000,00 грн., договір № 44-182/10 від 13.09.2017 р. з  ТОВ Торговий дім Цвях - видаткова № 662 від 15.09.2017 р. на суму 25800,00 грн., договір № 135 від 13.09.2017 р. з ПП Закаблуков М. І.- видаткова № 356 від 15.09.2017 р. на суму 73050,00 грн., договір № В-44-129/10 від 15.08.2017 р. з ТОВ Торговий дім Цвях.- видаткова № 192 від 17.08.2017 р. на суму 99500,00 грн., договір № 201 від 20.09.2017 р. з ФОП Ткач В. М..- видаткова № 891320-22 від 25.09.2017 р. на суму 53491,00 грн., договір № 185 від 5.09.2017 р. з ФОП Хмара О. Є.- видаткова № 132 від 11.09.2017 р. на суму 19500,00 грн., договір № 32 від 5.09.2017 р. з ФОП Олійник Т. О. - видаткова № 32 від 11.09.2017 р. на суму 28359,00 грн., договір № 28 від 17.08.2017 р. з Країна меблів - видаткова № 28 від 17.08.2017 р. на суму 30005,00 грн., договір № 29 від 14.09.2017 р. з ФОП Родін О. В. - видаткова № 29 від 8.09.2017 р. на суму 47790,50 грн., договір № 31 від 8.09.2017 р. з Країна меблів - видаткова № 31 від 25.09.2017 р. на суму 117204,50 грн., договір № 31 від 8.09.2017 р., додаткова угода № 1 від 19.08.17 р. з Країна меблів - видаткова № 31 від 25.09.2017 р. на суму 5850,00 грн., договір № 44-206/10 від 9.10.2017 р. з ТОВ Торговий дім Цвях - видаткова № 818 від 18.10.2017 р. на суму 166400,00 грн., договір № 28 від 17.10.2017 р. з ФОП Закаблуков М. І. - видаткова № 422 від 18.10.2017 р. на суму 34450,00 грн., договір № 8 від 18.08.2017 р. зФОП Ткаченко О. І. - видаткова № 1 від 24.10.2017 р. на суму 77299,00 грн., договір № 9/1 від 14.09.2017 р. з ФОП Терлецька Т. Ю. - видаткова № РН-А0000216 від 18.09.2017 р. на суму 15045,00 грн., договір № 9 від 14.09.2017 р. з ПП Закаблуков М. І.- видаткова № 362 від 18.09.2017 р. на суму 27000,00 грн., договір № 91 від 20.09.2017 р. з ФОП Якименко І. І. - видаткова № 1 від 25.09.2017 р. на суму 7299,00 грн., договір № 28/09/17-01 від 13.10.2017 р. з  ФОП Авдєєва В. М. - видаткова № 09-33  від 23.10.2017 р. на суму 51506,00 грн., договір № 81 від8.08.17 р. з ФОП Ткаченко О. І. -видаткова № 01/08/01 від 12.09.17 р. на суму 22701,00 грн.</t>
  </si>
  <si>
    <t>Середня вартість одного придбаного предмету</t>
  </si>
  <si>
    <t>Ф.№ 4-3 д, № 4-3 м,Звіт про надходження і використання інших надходжень спеціального фонду (додаток 7 до Порядку складання фінансової, бюджетної та іншої звітності розпорядниками та одержувачами бюджетних коштів)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</si>
</sst>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_-* #,##0.00\ _г_р_н_._-;\-* #,##0.00\ _г_р_н_._-;_-* &quot;-&quot;??\ _г_р_н_._-;_-@_-"/>
    <numFmt numFmtId="166" formatCode="0.000000"/>
    <numFmt numFmtId="167" formatCode="0.00000"/>
    <numFmt numFmtId="168" formatCode="0.0000"/>
    <numFmt numFmtId="169" formatCode="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4"/>
      <name val="Arial Cyr"/>
      <family val="0"/>
    </font>
    <font>
      <b/>
      <i/>
      <u val="single"/>
      <sz val="13"/>
      <name val="Arial Cyr"/>
      <family val="0"/>
    </font>
    <font>
      <sz val="13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u val="single"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A2928"/>
      <name val="Times New Roman"/>
      <family val="1"/>
    </font>
    <font>
      <b/>
      <u val="single"/>
      <sz val="12"/>
      <color rgb="FF2A2928"/>
      <name val="Times New Roman"/>
      <family val="1"/>
    </font>
    <font>
      <sz val="12"/>
      <color rgb="FF2A2928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4"/>
      <color rgb="FF2A2928"/>
      <name val="Times New Roman"/>
      <family val="1"/>
    </font>
    <font>
      <u val="single"/>
      <sz val="14"/>
      <color rgb="FF2A2928"/>
      <name val="Times New Roman"/>
      <family val="1"/>
    </font>
    <font>
      <sz val="14"/>
      <color rgb="FF2A292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61" fillId="0" borderId="0" xfId="0" applyFont="1" applyAlignment="1">
      <alignment horizontal="right"/>
    </xf>
    <xf numFmtId="0" fontId="61" fillId="33" borderId="0" xfId="0" applyFont="1" applyFill="1" applyAlignment="1">
      <alignment horizontal="right"/>
    </xf>
    <xf numFmtId="0" fontId="62" fillId="33" borderId="0" xfId="0" applyFont="1" applyFill="1" applyAlignment="1">
      <alignment horizontal="center" vertical="top" wrapText="1"/>
    </xf>
    <xf numFmtId="0" fontId="63" fillId="33" borderId="0" xfId="0" applyFont="1" applyFill="1" applyAlignment="1">
      <alignment horizontal="center" vertical="top" wrapText="1"/>
    </xf>
    <xf numFmtId="0" fontId="63" fillId="0" borderId="0" xfId="0" applyFont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16" fillId="33" borderId="10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2" fontId="14" fillId="33" borderId="12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2" fontId="17" fillId="33" borderId="15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17" xfId="0" applyNumberFormat="1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34" borderId="0" xfId="0" applyFont="1" applyFill="1" applyAlignment="1">
      <alignment horizontal="right"/>
    </xf>
    <xf numFmtId="0" fontId="11" fillId="34" borderId="0" xfId="0" applyFont="1" applyFill="1" applyAlignment="1">
      <alignment horizontal="center" vertical="top" wrapText="1"/>
    </xf>
    <xf numFmtId="0" fontId="12" fillId="34" borderId="0" xfId="0" applyFont="1" applyFill="1" applyAlignment="1">
      <alignment horizontal="center" vertical="top" wrapText="1"/>
    </xf>
    <xf numFmtId="0" fontId="12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3" fillId="0" borderId="18" xfId="0" applyFont="1" applyBorder="1" applyAlignment="1">
      <alignment wrapText="1"/>
    </xf>
    <xf numFmtId="0" fontId="13" fillId="34" borderId="18" xfId="0" applyFont="1" applyFill="1" applyBorder="1" applyAlignment="1">
      <alignment wrapText="1"/>
    </xf>
    <xf numFmtId="0" fontId="13" fillId="34" borderId="10" xfId="0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2" fontId="16" fillId="34" borderId="10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wrapText="1"/>
    </xf>
    <xf numFmtId="2" fontId="14" fillId="34" borderId="10" xfId="0" applyNumberFormat="1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165" fontId="7" fillId="0" borderId="19" xfId="60" applyNumberFormat="1" applyFont="1" applyBorder="1" applyAlignment="1">
      <alignment vertical="center" wrapText="1"/>
    </xf>
    <xf numFmtId="0" fontId="14" fillId="34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wrapText="1"/>
    </xf>
    <xf numFmtId="0" fontId="13" fillId="34" borderId="12" xfId="0" applyFont="1" applyFill="1" applyBorder="1" applyAlignment="1">
      <alignment horizontal="center" wrapText="1"/>
    </xf>
    <xf numFmtId="2" fontId="14" fillId="34" borderId="20" xfId="0" applyNumberFormat="1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top" wrapText="1"/>
    </xf>
    <xf numFmtId="2" fontId="16" fillId="34" borderId="1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/>
      <protection locked="0"/>
    </xf>
    <xf numFmtId="164" fontId="13" fillId="0" borderId="10" xfId="0" applyNumberFormat="1" applyFont="1" applyBorder="1" applyAlignment="1">
      <alignment vertical="center" wrapText="1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/>
      <protection locked="0"/>
    </xf>
    <xf numFmtId="0" fontId="26" fillId="0" borderId="25" xfId="0" applyNumberFormat="1" applyFont="1" applyBorder="1" applyAlignment="1">
      <alignment horizontal="left" vertical="center" wrapText="1"/>
    </xf>
    <xf numFmtId="0" fontId="7" fillId="34" borderId="17" xfId="0" applyFont="1" applyFill="1" applyBorder="1" applyAlignment="1" applyProtection="1">
      <alignment/>
      <protection locked="0"/>
    </xf>
    <xf numFmtId="164" fontId="13" fillId="0" borderId="26" xfId="0" applyNumberFormat="1" applyFont="1" applyBorder="1" applyAlignment="1">
      <alignment vertical="center" wrapText="1"/>
    </xf>
    <xf numFmtId="0" fontId="7" fillId="0" borderId="27" xfId="0" applyFont="1" applyBorder="1" applyAlignment="1" applyProtection="1">
      <alignment wrapText="1"/>
      <protection locked="0"/>
    </xf>
    <xf numFmtId="0" fontId="26" fillId="0" borderId="28" xfId="0" applyNumberFormat="1" applyFont="1" applyBorder="1" applyAlignment="1">
      <alignment horizontal="left" vertical="center" wrapText="1"/>
    </xf>
    <xf numFmtId="0" fontId="7" fillId="34" borderId="13" xfId="0" applyFont="1" applyFill="1" applyBorder="1" applyAlignment="1" applyProtection="1">
      <alignment/>
      <protection locked="0"/>
    </xf>
    <xf numFmtId="164" fontId="13" fillId="0" borderId="29" xfId="0" applyNumberFormat="1" applyFont="1" applyBorder="1" applyAlignment="1">
      <alignment vertical="center" wrapText="1"/>
    </xf>
    <xf numFmtId="0" fontId="7" fillId="0" borderId="13" xfId="0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26" fillId="0" borderId="31" xfId="0" applyNumberFormat="1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left" vertical="center" wrapText="1"/>
    </xf>
    <xf numFmtId="49" fontId="26" fillId="0" borderId="33" xfId="0" applyNumberFormat="1" applyFont="1" applyBorder="1" applyAlignment="1">
      <alignment horizontal="left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" fontId="13" fillId="0" borderId="19" xfId="0" applyNumberFormat="1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wrapText="1"/>
      <protection locked="0"/>
    </xf>
    <xf numFmtId="167" fontId="7" fillId="34" borderId="10" xfId="0" applyNumberFormat="1" applyFont="1" applyFill="1" applyBorder="1" applyAlignment="1" applyProtection="1">
      <alignment/>
      <protection locked="0"/>
    </xf>
    <xf numFmtId="167" fontId="0" fillId="0" borderId="10" xfId="0" applyNumberFormat="1" applyBorder="1" applyAlignment="1">
      <alignment/>
    </xf>
    <xf numFmtId="167" fontId="7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0" fontId="7" fillId="34" borderId="10" xfId="0" applyFont="1" applyFill="1" applyBorder="1" applyAlignment="1" applyProtection="1">
      <alignment wrapText="1"/>
      <protection locked="0"/>
    </xf>
    <xf numFmtId="167" fontId="7" fillId="34" borderId="10" xfId="0" applyNumberFormat="1" applyFont="1" applyFill="1" applyBorder="1" applyAlignment="1" applyProtection="1">
      <alignment wrapText="1"/>
      <protection locked="0"/>
    </xf>
    <xf numFmtId="168" fontId="0" fillId="0" borderId="10" xfId="0" applyNumberFormat="1" applyBorder="1" applyAlignment="1">
      <alignment/>
    </xf>
    <xf numFmtId="0" fontId="14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wrapText="1"/>
    </xf>
    <xf numFmtId="0" fontId="13" fillId="34" borderId="24" xfId="0" applyFont="1" applyFill="1" applyBorder="1" applyAlignment="1">
      <alignment horizont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" fontId="7" fillId="0" borderId="22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wrapText="1"/>
    </xf>
    <xf numFmtId="2" fontId="7" fillId="34" borderId="10" xfId="0" applyNumberFormat="1" applyFont="1" applyFill="1" applyBorder="1" applyAlignment="1" applyProtection="1">
      <alignment/>
      <protection locked="0"/>
    </xf>
    <xf numFmtId="16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167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34" xfId="0" applyBorder="1" applyAlignment="1">
      <alignment/>
    </xf>
    <xf numFmtId="0" fontId="27" fillId="0" borderId="18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18" xfId="0" applyFont="1" applyBorder="1" applyAlignment="1">
      <alignment horizontal="center" wrapText="1"/>
    </xf>
    <xf numFmtId="0" fontId="8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2" fontId="14" fillId="34" borderId="11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wrapText="1"/>
    </xf>
    <xf numFmtId="1" fontId="14" fillId="34" borderId="10" xfId="0" applyNumberFormat="1" applyFont="1" applyFill="1" applyBorder="1" applyAlignment="1">
      <alignment horizontal="center" vertical="top" wrapText="1"/>
    </xf>
    <xf numFmtId="0" fontId="7" fillId="34" borderId="3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top" wrapText="1"/>
    </xf>
    <xf numFmtId="169" fontId="13" fillId="34" borderId="18" xfId="0" applyNumberFormat="1" applyFont="1" applyFill="1" applyBorder="1" applyAlignment="1">
      <alignment horizontal="center" wrapText="1"/>
    </xf>
    <xf numFmtId="0" fontId="27" fillId="0" borderId="18" xfId="0" applyFont="1" applyBorder="1" applyAlignment="1">
      <alignment horizontal="left"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4" xfId="0" applyFont="1" applyBorder="1" applyAlignment="1">
      <alignment vertical="top" wrapText="1"/>
    </xf>
    <xf numFmtId="0" fontId="13" fillId="34" borderId="24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36" xfId="0" applyFont="1" applyBorder="1" applyAlignment="1">
      <alignment wrapText="1"/>
    </xf>
    <xf numFmtId="0" fontId="13" fillId="34" borderId="21" xfId="0" applyNumberFormat="1" applyFont="1" applyFill="1" applyBorder="1" applyAlignment="1">
      <alignment wrapText="1"/>
    </xf>
    <xf numFmtId="0" fontId="13" fillId="34" borderId="14" xfId="0" applyFont="1" applyFill="1" applyBorder="1" applyAlignment="1">
      <alignment horizontal="center" wrapText="1"/>
    </xf>
    <xf numFmtId="0" fontId="27" fillId="0" borderId="24" xfId="0" applyFont="1" applyBorder="1" applyAlignment="1">
      <alignment wrapText="1"/>
    </xf>
    <xf numFmtId="0" fontId="8" fillId="34" borderId="10" xfId="0" applyFont="1" applyFill="1" applyBorder="1" applyAlignment="1">
      <alignment horizontal="center" vertical="top" wrapText="1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>
      <alignment horizontal="left" wrapText="1"/>
    </xf>
    <xf numFmtId="0" fontId="13" fillId="0" borderId="22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18" xfId="0" applyFont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27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34" borderId="10" xfId="0" applyFont="1" applyFill="1" applyBorder="1" applyAlignment="1">
      <alignment horizontal="center" vertical="top" wrapText="1"/>
    </xf>
    <xf numFmtId="164" fontId="13" fillId="34" borderId="18" xfId="0" applyNumberFormat="1" applyFont="1" applyFill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1" fontId="14" fillId="34" borderId="10" xfId="0" applyNumberFormat="1" applyFont="1" applyFill="1" applyBorder="1" applyAlignment="1">
      <alignment vertical="top" wrapText="1"/>
    </xf>
    <xf numFmtId="2" fontId="14" fillId="34" borderId="10" xfId="0" applyNumberFormat="1" applyFont="1" applyFill="1" applyBorder="1" applyAlignment="1">
      <alignment vertical="top" wrapText="1"/>
    </xf>
    <xf numFmtId="0" fontId="13" fillId="0" borderId="21" xfId="0" applyFont="1" applyBorder="1" applyAlignment="1">
      <alignment wrapText="1"/>
    </xf>
    <xf numFmtId="2" fontId="13" fillId="34" borderId="24" xfId="0" applyNumberFormat="1" applyFont="1" applyFill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 applyProtection="1">
      <alignment/>
      <protection locked="0"/>
    </xf>
    <xf numFmtId="0" fontId="27" fillId="0" borderId="30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/>
    </xf>
    <xf numFmtId="0" fontId="13" fillId="34" borderId="30" xfId="0" applyFont="1" applyFill="1" applyBorder="1" applyAlignment="1">
      <alignment horizontal="left" wrapText="1"/>
    </xf>
    <xf numFmtId="168" fontId="10" fillId="34" borderId="10" xfId="0" applyNumberFormat="1" applyFont="1" applyFill="1" applyBorder="1" applyAlignment="1" applyProtection="1">
      <alignment/>
      <protection locked="0"/>
    </xf>
    <xf numFmtId="168" fontId="14" fillId="34" borderId="10" xfId="0" applyNumberFormat="1" applyFont="1" applyFill="1" applyBorder="1" applyAlignment="1">
      <alignment horizontal="center" vertical="top" wrapText="1"/>
    </xf>
    <xf numFmtId="168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3" fillId="0" borderId="19" xfId="0" applyFont="1" applyBorder="1" applyAlignment="1">
      <alignment horizontal="left" wrapText="1"/>
    </xf>
    <xf numFmtId="0" fontId="22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27" fillId="0" borderId="36" xfId="0" applyFont="1" applyBorder="1" applyAlignment="1">
      <alignment horizontal="left" wrapText="1"/>
    </xf>
    <xf numFmtId="0" fontId="10" fillId="34" borderId="12" xfId="0" applyFont="1" applyFill="1" applyBorder="1" applyAlignment="1" applyProtection="1">
      <alignment/>
      <protection locked="0"/>
    </xf>
    <xf numFmtId="0" fontId="13" fillId="0" borderId="12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1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 wrapText="1"/>
    </xf>
    <xf numFmtId="0" fontId="10" fillId="34" borderId="0" xfId="0" applyFont="1" applyFill="1" applyBorder="1" applyAlignment="1" applyProtection="1">
      <alignment/>
      <protection locked="0"/>
    </xf>
    <xf numFmtId="2" fontId="14" fillId="34" borderId="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168" fontId="16" fillId="34" borderId="10" xfId="0" applyNumberFormat="1" applyFont="1" applyFill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27" xfId="0" applyFont="1" applyBorder="1" applyAlignment="1">
      <alignment wrapText="1"/>
    </xf>
    <xf numFmtId="0" fontId="13" fillId="0" borderId="14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27" fillId="0" borderId="24" xfId="0" applyFont="1" applyBorder="1" applyAlignment="1">
      <alignment vertical="top" wrapText="1"/>
    </xf>
    <xf numFmtId="0" fontId="13" fillId="34" borderId="19" xfId="0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center" vertical="top" wrapText="1"/>
    </xf>
    <xf numFmtId="164" fontId="14" fillId="34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wrapText="1"/>
    </xf>
    <xf numFmtId="0" fontId="13" fillId="0" borderId="15" xfId="0" applyFont="1" applyBorder="1" applyAlignment="1">
      <alignment horizontal="center" wrapText="1"/>
    </xf>
    <xf numFmtId="2" fontId="7" fillId="0" borderId="10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3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164" fontId="13" fillId="0" borderId="10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164" fontId="14" fillId="34" borderId="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169" fontId="13" fillId="34" borderId="10" xfId="0" applyNumberFormat="1" applyFont="1" applyFill="1" applyBorder="1" applyAlignment="1">
      <alignment horizontal="center" wrapText="1"/>
    </xf>
    <xf numFmtId="0" fontId="13" fillId="0" borderId="37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0" fontId="13" fillId="34" borderId="2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top" wrapText="1"/>
    </xf>
    <xf numFmtId="0" fontId="13" fillId="34" borderId="11" xfId="0" applyFont="1" applyFill="1" applyBorder="1" applyAlignment="1">
      <alignment horizontal="center" wrapText="1"/>
    </xf>
    <xf numFmtId="0" fontId="26" fillId="0" borderId="21" xfId="0" applyNumberFormat="1" applyFont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vertical="top" wrapText="1"/>
    </xf>
    <xf numFmtId="0" fontId="26" fillId="0" borderId="32" xfId="0" applyNumberFormat="1" applyFont="1" applyBorder="1" applyAlignment="1">
      <alignment horizontal="left" vertical="center" wrapText="1"/>
    </xf>
    <xf numFmtId="2" fontId="16" fillId="34" borderId="17" xfId="0" applyNumberFormat="1" applyFont="1" applyFill="1" applyBorder="1" applyAlignment="1">
      <alignment vertical="top" wrapText="1"/>
    </xf>
    <xf numFmtId="0" fontId="26" fillId="0" borderId="33" xfId="0" applyNumberFormat="1" applyFont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vertical="top" wrapText="1"/>
    </xf>
    <xf numFmtId="2" fontId="16" fillId="34" borderId="13" xfId="0" applyNumberFormat="1" applyFont="1" applyFill="1" applyBorder="1" applyAlignment="1">
      <alignment vertical="top" wrapText="1"/>
    </xf>
    <xf numFmtId="0" fontId="10" fillId="34" borderId="10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wrapText="1"/>
    </xf>
    <xf numFmtId="0" fontId="13" fillId="0" borderId="3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wrapText="1"/>
    </xf>
    <xf numFmtId="0" fontId="13" fillId="34" borderId="19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left" vertical="top" wrapText="1"/>
    </xf>
    <xf numFmtId="0" fontId="67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33" borderId="0" xfId="0" applyFont="1" applyFill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justify" vertical="top" wrapText="1"/>
    </xf>
    <xf numFmtId="0" fontId="63" fillId="33" borderId="0" xfId="0" applyFont="1" applyFill="1" applyAlignment="1">
      <alignment horizontal="justify" vertical="top" wrapText="1"/>
    </xf>
    <xf numFmtId="0" fontId="68" fillId="33" borderId="0" xfId="0" applyFont="1" applyFill="1" applyBorder="1" applyAlignment="1">
      <alignment horizontal="center" vertical="top" wrapText="1"/>
    </xf>
    <xf numFmtId="0" fontId="69" fillId="33" borderId="0" xfId="0" applyFont="1" applyFill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2" fillId="34" borderId="0" xfId="0" applyFont="1" applyFill="1" applyBorder="1" applyAlignment="1">
      <alignment horizontal="justify" vertical="top" wrapText="1"/>
    </xf>
    <xf numFmtId="0" fontId="12" fillId="34" borderId="0" xfId="0" applyFont="1" applyFill="1" applyAlignment="1">
      <alignment horizontal="justify" vertical="top" wrapText="1"/>
    </xf>
    <xf numFmtId="0" fontId="18" fillId="34" borderId="0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center" vertical="top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166" fontId="7" fillId="34" borderId="40" xfId="0" applyNumberFormat="1" applyFont="1" applyFill="1" applyBorder="1" applyAlignment="1" applyProtection="1">
      <alignment horizontal="center"/>
      <protection locked="0"/>
    </xf>
    <xf numFmtId="166" fontId="7" fillId="34" borderId="32" xfId="0" applyNumberFormat="1" applyFont="1" applyFill="1" applyBorder="1" applyAlignment="1" applyProtection="1">
      <alignment horizontal="center"/>
      <protection locked="0"/>
    </xf>
    <xf numFmtId="166" fontId="7" fillId="34" borderId="41" xfId="0" applyNumberFormat="1" applyFont="1" applyFill="1" applyBorder="1" applyAlignment="1" applyProtection="1">
      <alignment horizontal="center"/>
      <protection locked="0"/>
    </xf>
    <xf numFmtId="164" fontId="13" fillId="0" borderId="21" xfId="0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164" fontId="13" fillId="0" borderId="33" xfId="0" applyNumberFormat="1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34" borderId="44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34" xfId="0" applyFont="1" applyFill="1" applyBorder="1" applyAlignment="1" applyProtection="1">
      <alignment horizontal="center"/>
      <protection locked="0"/>
    </xf>
    <xf numFmtId="164" fontId="13" fillId="0" borderId="36" xfId="0" applyNumberFormat="1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25" fillId="0" borderId="1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47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21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2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34" borderId="21" xfId="0" applyFont="1" applyFill="1" applyBorder="1" applyAlignment="1">
      <alignment horizontal="center" wrapText="1"/>
    </xf>
    <xf numFmtId="0" fontId="13" fillId="34" borderId="32" xfId="0" applyFont="1" applyFill="1" applyBorder="1" applyAlignment="1">
      <alignment horizontal="center" wrapText="1"/>
    </xf>
    <xf numFmtId="2" fontId="13" fillId="0" borderId="21" xfId="0" applyNumberFormat="1" applyFont="1" applyBorder="1" applyAlignment="1">
      <alignment wrapText="1"/>
    </xf>
    <xf numFmtId="2" fontId="13" fillId="0" borderId="33" xfId="0" applyNumberFormat="1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34" borderId="33" xfId="0" applyFont="1" applyFill="1" applyBorder="1" applyAlignment="1">
      <alignment horizontal="center" wrapText="1"/>
    </xf>
    <xf numFmtId="2" fontId="14" fillId="34" borderId="12" xfId="0" applyNumberFormat="1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top" wrapText="1"/>
    </xf>
    <xf numFmtId="2" fontId="16" fillId="34" borderId="12" xfId="0" applyNumberFormat="1" applyFont="1" applyFill="1" applyBorder="1" applyAlignment="1">
      <alignment horizontal="center" vertical="top" wrapText="1"/>
    </xf>
    <xf numFmtId="2" fontId="16" fillId="34" borderId="13" xfId="0" applyNumberFormat="1" applyFont="1" applyFill="1" applyBorder="1" applyAlignment="1">
      <alignment horizontal="center" vertical="top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2" fontId="14" fillId="34" borderId="48" xfId="0" applyNumberFormat="1" applyFont="1" applyFill="1" applyBorder="1" applyAlignment="1">
      <alignment horizontal="center" vertical="top" wrapText="1"/>
    </xf>
    <xf numFmtId="2" fontId="14" fillId="34" borderId="49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2" fontId="14" fillId="34" borderId="17" xfId="0" applyNumberFormat="1" applyFont="1" applyFill="1" applyBorder="1" applyAlignment="1">
      <alignment horizontal="center" vertical="top" wrapText="1"/>
    </xf>
    <xf numFmtId="2" fontId="16" fillId="34" borderId="17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 applyProtection="1">
      <alignment horizontal="center"/>
      <protection locked="0"/>
    </xf>
    <xf numFmtId="2" fontId="14" fillId="34" borderId="50" xfId="0" applyNumberFormat="1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21" xfId="0" applyFont="1" applyFill="1" applyBorder="1" applyAlignment="1" applyProtection="1">
      <alignment horizontal="center" vertical="center"/>
      <protection locked="0"/>
    </xf>
    <xf numFmtId="0" fontId="13" fillId="34" borderId="32" xfId="0" applyFont="1" applyFill="1" applyBorder="1" applyAlignment="1" applyProtection="1">
      <alignment horizontal="center" vertical="center"/>
      <protection locked="0"/>
    </xf>
    <xf numFmtId="0" fontId="13" fillId="34" borderId="33" xfId="0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3" fillId="0" borderId="2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2" fontId="16" fillId="34" borderId="48" xfId="0" applyNumberFormat="1" applyFont="1" applyFill="1" applyBorder="1" applyAlignment="1">
      <alignment horizontal="center" vertical="top" wrapText="1"/>
    </xf>
    <xf numFmtId="2" fontId="16" fillId="34" borderId="50" xfId="0" applyNumberFormat="1" applyFont="1" applyFill="1" applyBorder="1" applyAlignment="1">
      <alignment horizontal="center" vertical="top" wrapText="1"/>
    </xf>
    <xf numFmtId="2" fontId="16" fillId="34" borderId="49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2" max="2" width="46.00390625" style="0" customWidth="1"/>
    <col min="3" max="3" width="10.375" style="0" customWidth="1"/>
    <col min="4" max="4" width="26.875" style="0" customWidth="1"/>
    <col min="5" max="5" width="11.375" style="0" customWidth="1"/>
    <col min="6" max="6" width="9.625" style="0" customWidth="1"/>
    <col min="7" max="8" width="9.75390625" style="0" bestFit="1" customWidth="1"/>
    <col min="9" max="9" width="9.25390625" style="0" bestFit="1" customWidth="1"/>
    <col min="10" max="10" width="9.75390625" style="0" bestFit="1" customWidth="1"/>
    <col min="11" max="11" width="10.375" style="0" bestFit="1" customWidth="1"/>
  </cols>
  <sheetData>
    <row r="1" ht="12.75">
      <c r="L1" s="1" t="s">
        <v>0</v>
      </c>
    </row>
    <row r="2" spans="1:11" ht="12.75">
      <c r="A2" s="1"/>
      <c r="K2" t="s">
        <v>1</v>
      </c>
    </row>
    <row r="3" spans="1:11" ht="12.75">
      <c r="A3" s="2"/>
      <c r="K3" t="s">
        <v>2</v>
      </c>
    </row>
    <row r="4" ht="12.75">
      <c r="A4" s="2"/>
    </row>
    <row r="5" spans="1:13" ht="18.75">
      <c r="A5" s="292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3">
        <v>1010180</v>
      </c>
      <c r="D9" s="300" t="s">
        <v>72</v>
      </c>
      <c r="E9" s="300"/>
      <c r="F9" s="300"/>
      <c r="G9" s="300"/>
      <c r="H9" s="300"/>
      <c r="I9" s="300"/>
      <c r="J9" s="300"/>
      <c r="K9" s="300"/>
      <c r="L9" s="300"/>
      <c r="M9" s="300"/>
    </row>
    <row r="10" spans="2:13" ht="31.5" customHeight="1">
      <c r="B10" s="4" t="s">
        <v>7</v>
      </c>
      <c r="D10" s="291" t="s">
        <v>8</v>
      </c>
      <c r="E10" s="291"/>
      <c r="F10" s="291"/>
      <c r="G10" s="291"/>
      <c r="H10" s="291"/>
      <c r="I10" s="291"/>
      <c r="J10" s="291"/>
      <c r="K10" s="291"/>
      <c r="L10" s="291"/>
      <c r="M10" s="291"/>
    </row>
    <row r="11" ht="15.75">
      <c r="A11" s="5"/>
    </row>
    <row r="12" spans="1:13" ht="31.5" customHeight="1">
      <c r="A12" s="301" t="s">
        <v>9</v>
      </c>
      <c r="B12" s="301" t="s">
        <v>10</v>
      </c>
      <c r="C12" s="306" t="s">
        <v>11</v>
      </c>
      <c r="D12" s="301" t="s">
        <v>12</v>
      </c>
      <c r="E12" s="301" t="s">
        <v>13</v>
      </c>
      <c r="F12" s="301"/>
      <c r="G12" s="301"/>
      <c r="H12" s="301" t="s">
        <v>14</v>
      </c>
      <c r="I12" s="301"/>
      <c r="J12" s="301"/>
      <c r="K12" s="301" t="s">
        <v>15</v>
      </c>
      <c r="L12" s="301"/>
      <c r="M12" s="301"/>
    </row>
    <row r="13" spans="1:13" ht="47.25">
      <c r="A13" s="301"/>
      <c r="B13" s="301"/>
      <c r="C13" s="306"/>
      <c r="D13" s="301"/>
      <c r="E13" s="7" t="s">
        <v>16</v>
      </c>
      <c r="F13" s="7" t="s">
        <v>17</v>
      </c>
      <c r="G13" s="7" t="s">
        <v>18</v>
      </c>
      <c r="H13" s="7" t="s">
        <v>16</v>
      </c>
      <c r="I13" s="7" t="s">
        <v>17</v>
      </c>
      <c r="J13" s="7" t="s">
        <v>18</v>
      </c>
      <c r="K13" s="7" t="s">
        <v>16</v>
      </c>
      <c r="L13" s="7" t="s">
        <v>17</v>
      </c>
      <c r="M13" s="7" t="s">
        <v>18</v>
      </c>
    </row>
    <row r="14" spans="1:13" ht="18.75">
      <c r="A14" s="8" t="s">
        <v>19</v>
      </c>
      <c r="B14" s="19" t="s">
        <v>20</v>
      </c>
      <c r="C14" s="20"/>
      <c r="D14" s="20"/>
      <c r="E14" s="20"/>
      <c r="F14" s="20"/>
      <c r="G14" s="8"/>
      <c r="H14" s="8"/>
      <c r="I14" s="8"/>
      <c r="J14" s="8"/>
      <c r="K14" s="8"/>
      <c r="L14" s="8"/>
      <c r="M14" s="8"/>
    </row>
    <row r="15" spans="1:13" ht="60">
      <c r="A15" s="18"/>
      <c r="B15" s="23" t="s">
        <v>32</v>
      </c>
      <c r="C15" s="23" t="s">
        <v>33</v>
      </c>
      <c r="D15" s="24" t="s">
        <v>34</v>
      </c>
      <c r="E15" s="22">
        <v>5</v>
      </c>
      <c r="F15" s="22"/>
      <c r="G15" s="22">
        <v>5</v>
      </c>
      <c r="H15" s="22">
        <v>5</v>
      </c>
      <c r="I15" s="15"/>
      <c r="J15" s="22">
        <v>5</v>
      </c>
      <c r="K15" s="38">
        <f>H15-E15</f>
        <v>0</v>
      </c>
      <c r="L15" s="38">
        <f>I15-F15</f>
        <v>0</v>
      </c>
      <c r="M15" s="38">
        <f>SUM(K15:L15)</f>
        <v>0</v>
      </c>
    </row>
    <row r="16" spans="1:13" ht="70.5" customHeight="1">
      <c r="A16" s="10" t="s">
        <v>21</v>
      </c>
      <c r="B16" s="30" t="s">
        <v>35</v>
      </c>
      <c r="C16" s="26" t="s">
        <v>36</v>
      </c>
      <c r="D16" s="29" t="s">
        <v>37</v>
      </c>
      <c r="E16" s="26">
        <v>660.5</v>
      </c>
      <c r="F16" s="27"/>
      <c r="G16" s="33">
        <v>660.5</v>
      </c>
      <c r="H16" s="26">
        <v>660.5</v>
      </c>
      <c r="I16" s="28"/>
      <c r="J16" s="26">
        <v>660.5</v>
      </c>
      <c r="K16" s="38">
        <f>H16-E16</f>
        <v>0</v>
      </c>
      <c r="L16" s="38">
        <f>I16-F16</f>
        <v>0</v>
      </c>
      <c r="M16" s="38">
        <f>SUM(K16:L16)</f>
        <v>0</v>
      </c>
    </row>
    <row r="17" spans="1:13" ht="18" customHeight="1">
      <c r="A17" s="8" t="s">
        <v>22</v>
      </c>
      <c r="B17" s="9" t="s">
        <v>23</v>
      </c>
      <c r="C17" s="20"/>
      <c r="D17" s="8"/>
      <c r="E17" s="36"/>
      <c r="F17" s="16"/>
      <c r="G17" s="16"/>
      <c r="H17" s="16"/>
      <c r="I17" s="16"/>
      <c r="J17" s="16"/>
      <c r="K17" s="6"/>
      <c r="L17" s="6"/>
      <c r="M17" s="6"/>
    </row>
    <row r="18" spans="1:13" ht="18.75">
      <c r="A18" s="8"/>
      <c r="B18" s="31" t="s">
        <v>38</v>
      </c>
      <c r="C18" s="24" t="s">
        <v>33</v>
      </c>
      <c r="D18" s="32" t="s">
        <v>42</v>
      </c>
      <c r="E18" s="35">
        <v>1621</v>
      </c>
      <c r="F18" s="34"/>
      <c r="G18" s="35">
        <v>1621</v>
      </c>
      <c r="H18" s="35">
        <v>1621</v>
      </c>
      <c r="I18" s="16"/>
      <c r="J18" s="35">
        <v>1621</v>
      </c>
      <c r="K18" s="39">
        <f aca="true" t="shared" si="0" ref="K18:L21">H18-E18</f>
        <v>0</v>
      </c>
      <c r="L18" s="39">
        <f t="shared" si="0"/>
        <v>0</v>
      </c>
      <c r="M18" s="39">
        <f>SUM(K18:L18)</f>
        <v>0</v>
      </c>
    </row>
    <row r="19" spans="1:13" ht="18.75">
      <c r="A19" s="8"/>
      <c r="B19" s="31" t="s">
        <v>39</v>
      </c>
      <c r="C19" s="24" t="s">
        <v>33</v>
      </c>
      <c r="D19" s="32" t="s">
        <v>42</v>
      </c>
      <c r="E19" s="35">
        <v>1348</v>
      </c>
      <c r="F19" s="34"/>
      <c r="G19" s="35">
        <v>1348</v>
      </c>
      <c r="H19" s="35">
        <v>1348</v>
      </c>
      <c r="I19" s="16"/>
      <c r="J19" s="35">
        <v>1348</v>
      </c>
      <c r="K19" s="39">
        <f t="shared" si="0"/>
        <v>0</v>
      </c>
      <c r="L19" s="39">
        <f t="shared" si="0"/>
        <v>0</v>
      </c>
      <c r="M19" s="39">
        <f>SUM(K19:L19)</f>
        <v>0</v>
      </c>
    </row>
    <row r="20" spans="1:13" ht="18" customHeight="1">
      <c r="A20" s="8"/>
      <c r="B20" s="32" t="s">
        <v>40</v>
      </c>
      <c r="C20" s="24" t="s">
        <v>33</v>
      </c>
      <c r="D20" s="32" t="s">
        <v>43</v>
      </c>
      <c r="E20" s="35">
        <v>102</v>
      </c>
      <c r="F20" s="34"/>
      <c r="G20" s="35">
        <v>102</v>
      </c>
      <c r="H20" s="35">
        <v>102</v>
      </c>
      <c r="I20" s="16"/>
      <c r="J20" s="35">
        <v>102</v>
      </c>
      <c r="K20" s="39">
        <f t="shared" si="0"/>
        <v>0</v>
      </c>
      <c r="L20" s="39">
        <f t="shared" si="0"/>
        <v>0</v>
      </c>
      <c r="M20" s="39">
        <f>SUM(K20:L20)</f>
        <v>0</v>
      </c>
    </row>
    <row r="21" spans="1:13" ht="18.75">
      <c r="A21" s="8"/>
      <c r="B21" s="31" t="s">
        <v>41</v>
      </c>
      <c r="C21" s="24" t="s">
        <v>33</v>
      </c>
      <c r="D21" s="32" t="s">
        <v>42</v>
      </c>
      <c r="E21" s="35">
        <v>113</v>
      </c>
      <c r="F21" s="34"/>
      <c r="G21" s="35">
        <v>113</v>
      </c>
      <c r="H21" s="35">
        <v>113</v>
      </c>
      <c r="I21" s="16"/>
      <c r="J21" s="35">
        <v>113</v>
      </c>
      <c r="K21" s="39">
        <f t="shared" si="0"/>
        <v>0</v>
      </c>
      <c r="L21" s="39">
        <f t="shared" si="0"/>
        <v>0</v>
      </c>
      <c r="M21" s="39">
        <f>SUM(K21:L21)</f>
        <v>0</v>
      </c>
    </row>
    <row r="22" spans="1:13" ht="18" customHeight="1">
      <c r="A22" s="8" t="s">
        <v>24</v>
      </c>
      <c r="B22" s="9" t="s">
        <v>25</v>
      </c>
      <c r="C22" s="8"/>
      <c r="D22" s="8"/>
      <c r="E22" s="36"/>
      <c r="F22" s="16"/>
      <c r="G22" s="36"/>
      <c r="H22" s="16"/>
      <c r="I22" s="16"/>
      <c r="J22" s="16"/>
      <c r="K22" s="6"/>
      <c r="L22" s="6"/>
      <c r="M22" s="6"/>
    </row>
    <row r="23" spans="1:13" ht="36" customHeight="1">
      <c r="A23" s="8"/>
      <c r="B23" s="30" t="s">
        <v>44</v>
      </c>
      <c r="C23" s="24" t="s">
        <v>33</v>
      </c>
      <c r="D23" s="25" t="s">
        <v>47</v>
      </c>
      <c r="E23" s="35">
        <v>324</v>
      </c>
      <c r="F23" s="37"/>
      <c r="G23" s="35">
        <v>324</v>
      </c>
      <c r="H23" s="35">
        <v>324</v>
      </c>
      <c r="I23" s="16"/>
      <c r="J23" s="35">
        <v>324</v>
      </c>
      <c r="K23" s="39">
        <f aca="true" t="shared" si="1" ref="K23:L25">H23-E23</f>
        <v>0</v>
      </c>
      <c r="L23" s="39">
        <f t="shared" si="1"/>
        <v>0</v>
      </c>
      <c r="M23" s="39">
        <f>SUM(K23:L23)</f>
        <v>0</v>
      </c>
    </row>
    <row r="24" spans="1:13" ht="41.25" customHeight="1">
      <c r="A24" s="8"/>
      <c r="B24" s="30" t="s">
        <v>45</v>
      </c>
      <c r="C24" s="24" t="s">
        <v>33</v>
      </c>
      <c r="D24" s="32" t="s">
        <v>47</v>
      </c>
      <c r="E24" s="35">
        <v>270</v>
      </c>
      <c r="F24" s="37"/>
      <c r="G24" s="35">
        <v>270</v>
      </c>
      <c r="H24" s="35">
        <v>270</v>
      </c>
      <c r="I24" s="16"/>
      <c r="J24" s="35">
        <v>270</v>
      </c>
      <c r="K24" s="39">
        <f t="shared" si="1"/>
        <v>0</v>
      </c>
      <c r="L24" s="39">
        <f t="shared" si="1"/>
        <v>0</v>
      </c>
      <c r="M24" s="39">
        <f>SUM(K24:L24)</f>
        <v>0</v>
      </c>
    </row>
    <row r="25" spans="1:13" ht="27.75" customHeight="1">
      <c r="A25" s="8"/>
      <c r="B25" s="30" t="s">
        <v>46</v>
      </c>
      <c r="C25" s="24" t="s">
        <v>33</v>
      </c>
      <c r="D25" s="25" t="s">
        <v>47</v>
      </c>
      <c r="E25" s="35">
        <v>20</v>
      </c>
      <c r="F25" s="37"/>
      <c r="G25" s="35">
        <v>20</v>
      </c>
      <c r="H25" s="35">
        <v>20</v>
      </c>
      <c r="I25" s="16"/>
      <c r="J25" s="35">
        <v>20</v>
      </c>
      <c r="K25" s="39">
        <f t="shared" si="1"/>
        <v>0</v>
      </c>
      <c r="L25" s="39">
        <f t="shared" si="1"/>
        <v>0</v>
      </c>
      <c r="M25" s="39">
        <f>SUM(K25:L25)</f>
        <v>0</v>
      </c>
    </row>
    <row r="26" spans="1:13" ht="24.75" customHeight="1">
      <c r="A26" s="8" t="s">
        <v>26</v>
      </c>
      <c r="B26" s="9" t="s">
        <v>27</v>
      </c>
      <c r="C26" s="8"/>
      <c r="D26" s="8"/>
      <c r="E26" s="16"/>
      <c r="F26" s="16"/>
      <c r="G26" s="16"/>
      <c r="H26" s="16"/>
      <c r="I26" s="16"/>
      <c r="J26" s="16"/>
      <c r="K26" s="6"/>
      <c r="L26" s="6"/>
      <c r="M26" s="6"/>
    </row>
    <row r="27" spans="1:13" ht="36.75" customHeight="1">
      <c r="A27" s="8"/>
      <c r="B27" s="8"/>
      <c r="C27" s="8"/>
      <c r="D27" s="11"/>
      <c r="E27" s="16"/>
      <c r="F27" s="16"/>
      <c r="G27" s="16"/>
      <c r="H27" s="16"/>
      <c r="I27" s="16"/>
      <c r="J27" s="16"/>
      <c r="K27" s="39">
        <f>H27-E27</f>
        <v>0</v>
      </c>
      <c r="L27" s="39">
        <f>I27-F27</f>
        <v>0</v>
      </c>
      <c r="M27" s="39">
        <f>SUM(K27:L27)</f>
        <v>0</v>
      </c>
    </row>
    <row r="28" spans="1:13" ht="36.75" customHeight="1">
      <c r="A28" s="12"/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8.75" customHeight="1">
      <c r="A29" s="302" t="s">
        <v>28</v>
      </c>
      <c r="B29" s="302"/>
      <c r="C29" s="302"/>
      <c r="D29" s="302"/>
      <c r="E29" s="302"/>
      <c r="F29" s="14" t="s">
        <v>29</v>
      </c>
      <c r="G29" s="14" t="s">
        <v>29</v>
      </c>
      <c r="H29" s="14" t="s">
        <v>29</v>
      </c>
      <c r="I29" s="14" t="s">
        <v>29</v>
      </c>
      <c r="J29" s="304" t="s">
        <v>30</v>
      </c>
      <c r="K29" s="304"/>
      <c r="L29" s="304"/>
      <c r="M29" s="304"/>
    </row>
    <row r="30" spans="1:13" ht="18.75" customHeight="1">
      <c r="A30" s="303"/>
      <c r="B30" s="303"/>
      <c r="C30" s="303"/>
      <c r="D30" s="303"/>
      <c r="E30" s="303"/>
      <c r="F30" s="14"/>
      <c r="G30" s="14" t="s">
        <v>31</v>
      </c>
      <c r="H30" s="14"/>
      <c r="I30" s="14"/>
      <c r="J30" s="305"/>
      <c r="K30" s="305"/>
      <c r="L30" s="305"/>
      <c r="M30" s="305"/>
    </row>
  </sheetData>
  <sheetProtection/>
  <mergeCells count="16">
    <mergeCell ref="K12:M12"/>
    <mergeCell ref="A29:E30"/>
    <mergeCell ref="J29:M29"/>
    <mergeCell ref="J30:M30"/>
    <mergeCell ref="A12:A13"/>
    <mergeCell ref="B12:B13"/>
    <mergeCell ref="C12:C13"/>
    <mergeCell ref="D12:D13"/>
    <mergeCell ref="E12:G12"/>
    <mergeCell ref="H12:J12"/>
    <mergeCell ref="D10:M10"/>
    <mergeCell ref="A5:M5"/>
    <mergeCell ref="A6:M6"/>
    <mergeCell ref="A7:M7"/>
    <mergeCell ref="A8:M8"/>
    <mergeCell ref="D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B1">
      <selection activeCell="B10" sqref="B10"/>
    </sheetView>
  </sheetViews>
  <sheetFormatPr defaultColWidth="9.00390625" defaultRowHeight="12.75"/>
  <cols>
    <col min="1" max="1" width="6.00390625" style="0" customWidth="1"/>
    <col min="2" max="2" width="27.875" style="0" customWidth="1"/>
    <col min="3" max="3" width="6.00390625" style="0" customWidth="1"/>
    <col min="4" max="4" width="50.375" style="0" customWidth="1"/>
    <col min="5" max="5" width="9.75390625" style="0" bestFit="1" customWidth="1"/>
    <col min="6" max="6" width="9.25390625" style="0" bestFit="1" customWidth="1"/>
    <col min="7" max="7" width="11.00390625" style="0" bestFit="1" customWidth="1"/>
    <col min="8" max="8" width="9.75390625" style="0" bestFit="1" customWidth="1"/>
    <col min="9" max="9" width="9.25390625" style="0" bestFit="1" customWidth="1"/>
    <col min="10" max="10" width="9.75390625" style="0" bestFit="1" customWidth="1"/>
    <col min="11" max="11" width="10.375" style="0" bestFit="1" customWidth="1"/>
  </cols>
  <sheetData>
    <row r="1" ht="12.75">
      <c r="L1" s="69" t="s">
        <v>0</v>
      </c>
    </row>
    <row r="2" spans="1:11" ht="12.75">
      <c r="A2" s="69"/>
      <c r="K2" t="s">
        <v>1</v>
      </c>
    </row>
    <row r="3" spans="1:11" ht="12.75">
      <c r="A3" s="70"/>
      <c r="K3" t="s">
        <v>2</v>
      </c>
    </row>
    <row r="4" ht="12.75">
      <c r="A4" s="70"/>
    </row>
    <row r="5" spans="1:13" ht="18.75">
      <c r="A5" s="348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71">
        <v>1015031</v>
      </c>
      <c r="D9" s="349" t="s">
        <v>315</v>
      </c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31.5" customHeight="1">
      <c r="B10" s="72" t="s">
        <v>7</v>
      </c>
      <c r="D10" s="350" t="s">
        <v>8</v>
      </c>
      <c r="E10" s="350"/>
      <c r="F10" s="350"/>
      <c r="G10" s="350"/>
      <c r="H10" s="350"/>
      <c r="I10" s="350"/>
      <c r="J10" s="350"/>
      <c r="K10" s="350"/>
      <c r="L10" s="350"/>
      <c r="M10" s="350"/>
    </row>
    <row r="11" ht="15.75">
      <c r="A11" s="73"/>
    </row>
    <row r="12" spans="1:13" ht="31.5" customHeight="1">
      <c r="A12" s="328" t="s">
        <v>9</v>
      </c>
      <c r="B12" s="328" t="s">
        <v>10</v>
      </c>
      <c r="C12" s="347" t="s">
        <v>11</v>
      </c>
      <c r="D12" s="328" t="s">
        <v>12</v>
      </c>
      <c r="E12" s="328" t="s">
        <v>13</v>
      </c>
      <c r="F12" s="328"/>
      <c r="G12" s="328"/>
      <c r="H12" s="328" t="s">
        <v>14</v>
      </c>
      <c r="I12" s="328"/>
      <c r="J12" s="328"/>
      <c r="K12" s="328" t="s">
        <v>15</v>
      </c>
      <c r="L12" s="328"/>
      <c r="M12" s="328"/>
    </row>
    <row r="13" spans="1:13" ht="47.25">
      <c r="A13" s="328"/>
      <c r="B13" s="328"/>
      <c r="C13" s="347"/>
      <c r="D13" s="328"/>
      <c r="E13" s="74" t="s">
        <v>16</v>
      </c>
      <c r="F13" s="74" t="s">
        <v>17</v>
      </c>
      <c r="G13" s="74" t="s">
        <v>18</v>
      </c>
      <c r="H13" s="74" t="s">
        <v>16</v>
      </c>
      <c r="I13" s="74" t="s">
        <v>17</v>
      </c>
      <c r="J13" s="74" t="s">
        <v>18</v>
      </c>
      <c r="K13" s="74" t="s">
        <v>16</v>
      </c>
      <c r="L13" s="74" t="s">
        <v>17</v>
      </c>
      <c r="M13" s="74" t="s">
        <v>18</v>
      </c>
    </row>
    <row r="14" spans="1:13" ht="15.75">
      <c r="A14" s="74"/>
      <c r="B14" s="74" t="s">
        <v>76</v>
      </c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.75">
      <c r="A15" s="74"/>
      <c r="B15" s="329" t="s">
        <v>316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</row>
    <row r="16" spans="1:13" ht="19.5" thickBot="1">
      <c r="A16" s="76" t="s">
        <v>19</v>
      </c>
      <c r="B16" s="173" t="s">
        <v>165</v>
      </c>
      <c r="C16" s="79" t="s">
        <v>241</v>
      </c>
      <c r="D16" s="79" t="s">
        <v>241</v>
      </c>
      <c r="E16" s="175"/>
      <c r="F16" s="76"/>
      <c r="G16" s="76"/>
      <c r="H16" s="76"/>
      <c r="I16" s="76"/>
      <c r="J16" s="76"/>
      <c r="K16" s="76"/>
      <c r="L16" s="76"/>
      <c r="M16" s="76"/>
    </row>
    <row r="17" spans="1:13" ht="80.25" customHeight="1" thickBot="1">
      <c r="A17" s="76"/>
      <c r="B17" s="78" t="s">
        <v>81</v>
      </c>
      <c r="C17" s="79" t="s">
        <v>33</v>
      </c>
      <c r="D17" s="79" t="s">
        <v>79</v>
      </c>
      <c r="E17" s="86">
        <v>14</v>
      </c>
      <c r="F17" s="76"/>
      <c r="G17" s="76">
        <f aca="true" t="shared" si="0" ref="G17:G22">E17+F17</f>
        <v>14</v>
      </c>
      <c r="H17" s="175">
        <v>14</v>
      </c>
      <c r="I17" s="76"/>
      <c r="J17" s="76">
        <f aca="true" t="shared" si="1" ref="J17:J22">H17+I17</f>
        <v>14</v>
      </c>
      <c r="K17" s="76">
        <f aca="true" t="shared" si="2" ref="K17:K22">H17-E17</f>
        <v>0</v>
      </c>
      <c r="L17" s="76"/>
      <c r="M17" s="76">
        <f aca="true" t="shared" si="3" ref="M17:M22">K17+L17</f>
        <v>0</v>
      </c>
    </row>
    <row r="18" spans="1:13" ht="75.75" customHeight="1" thickBot="1">
      <c r="A18" s="76"/>
      <c r="B18" s="78" t="s">
        <v>82</v>
      </c>
      <c r="C18" s="79" t="s">
        <v>33</v>
      </c>
      <c r="D18" s="79" t="s">
        <v>79</v>
      </c>
      <c r="E18" s="86">
        <v>1</v>
      </c>
      <c r="F18" s="76"/>
      <c r="G18" s="76">
        <f t="shared" si="0"/>
        <v>1</v>
      </c>
      <c r="H18" s="175">
        <v>1</v>
      </c>
      <c r="I18" s="76"/>
      <c r="J18" s="76">
        <f t="shared" si="1"/>
        <v>1</v>
      </c>
      <c r="K18" s="76">
        <f t="shared" si="2"/>
        <v>0</v>
      </c>
      <c r="L18" s="76"/>
      <c r="M18" s="76">
        <f t="shared" si="3"/>
        <v>0</v>
      </c>
    </row>
    <row r="19" spans="1:13" ht="80.25" customHeight="1" thickBot="1">
      <c r="A19" s="76"/>
      <c r="B19" s="78" t="s">
        <v>83</v>
      </c>
      <c r="C19" s="79" t="s">
        <v>84</v>
      </c>
      <c r="D19" s="79" t="s">
        <v>79</v>
      </c>
      <c r="E19" s="86">
        <v>2</v>
      </c>
      <c r="F19" s="76"/>
      <c r="G19" s="76">
        <f t="shared" si="0"/>
        <v>2</v>
      </c>
      <c r="H19" s="175">
        <v>2</v>
      </c>
      <c r="I19" s="76"/>
      <c r="J19" s="76">
        <f t="shared" si="1"/>
        <v>2</v>
      </c>
      <c r="K19" s="76">
        <f t="shared" si="2"/>
        <v>0</v>
      </c>
      <c r="L19" s="76"/>
      <c r="M19" s="76">
        <f t="shared" si="3"/>
        <v>0</v>
      </c>
    </row>
    <row r="20" spans="1:13" ht="76.5" customHeight="1" thickBot="1">
      <c r="A20" s="76"/>
      <c r="B20" s="78" t="s">
        <v>85</v>
      </c>
      <c r="C20" s="79" t="s">
        <v>33</v>
      </c>
      <c r="D20" s="79" t="s">
        <v>79</v>
      </c>
      <c r="E20" s="86">
        <v>6.1</v>
      </c>
      <c r="F20" s="76"/>
      <c r="G20" s="76">
        <f t="shared" si="0"/>
        <v>6.1</v>
      </c>
      <c r="H20" s="175">
        <v>6.1</v>
      </c>
      <c r="I20" s="76"/>
      <c r="J20" s="76">
        <f t="shared" si="1"/>
        <v>6.1</v>
      </c>
      <c r="K20" s="76">
        <f t="shared" si="2"/>
        <v>0</v>
      </c>
      <c r="L20" s="76"/>
      <c r="M20" s="76">
        <f t="shared" si="3"/>
        <v>0</v>
      </c>
    </row>
    <row r="21" spans="1:13" ht="73.5" customHeight="1" thickBot="1">
      <c r="A21" s="76"/>
      <c r="B21" s="78" t="s">
        <v>86</v>
      </c>
      <c r="C21" s="79" t="s">
        <v>33</v>
      </c>
      <c r="D21" s="79" t="s">
        <v>79</v>
      </c>
      <c r="E21" s="86">
        <f>SUM(E17:E20)</f>
        <v>23.1</v>
      </c>
      <c r="F21" s="84"/>
      <c r="G21" s="76">
        <f t="shared" si="0"/>
        <v>23.1</v>
      </c>
      <c r="H21" s="175">
        <f>SUM(H17:H20)</f>
        <v>23.1</v>
      </c>
      <c r="I21" s="76"/>
      <c r="J21" s="76">
        <f t="shared" si="1"/>
        <v>23.1</v>
      </c>
      <c r="K21" s="76">
        <f t="shared" si="2"/>
        <v>0</v>
      </c>
      <c r="L21" s="76"/>
      <c r="M21" s="76">
        <f t="shared" si="3"/>
        <v>0</v>
      </c>
    </row>
    <row r="22" spans="1:13" ht="47.25" customHeight="1" thickBot="1">
      <c r="A22" s="85" t="s">
        <v>21</v>
      </c>
      <c r="B22" s="78" t="s">
        <v>317</v>
      </c>
      <c r="C22" s="79" t="s">
        <v>104</v>
      </c>
      <c r="D22" s="79" t="s">
        <v>318</v>
      </c>
      <c r="E22" s="211">
        <v>13.076</v>
      </c>
      <c r="F22" s="87"/>
      <c r="G22" s="76">
        <f t="shared" si="0"/>
        <v>13.076</v>
      </c>
      <c r="H22" s="211">
        <v>13.076</v>
      </c>
      <c r="I22" s="76"/>
      <c r="J22" s="76">
        <f t="shared" si="1"/>
        <v>13.076</v>
      </c>
      <c r="K22" s="76">
        <f t="shared" si="2"/>
        <v>0</v>
      </c>
      <c r="L22" s="76"/>
      <c r="M22" s="76">
        <f t="shared" si="3"/>
        <v>0</v>
      </c>
    </row>
    <row r="23" spans="1:13" ht="18" customHeight="1" thickBot="1">
      <c r="A23" s="76" t="s">
        <v>22</v>
      </c>
      <c r="B23" s="77" t="s">
        <v>23</v>
      </c>
      <c r="C23" s="76"/>
      <c r="D23" s="76"/>
      <c r="E23" s="87"/>
      <c r="F23" s="87"/>
      <c r="G23" s="87"/>
      <c r="H23" s="87"/>
      <c r="I23" s="87"/>
      <c r="J23" s="87"/>
      <c r="K23" s="76"/>
      <c r="L23" s="76"/>
      <c r="M23" s="76"/>
    </row>
    <row r="24" spans="1:13" ht="18.75">
      <c r="A24" s="76"/>
      <c r="B24" s="363" t="s">
        <v>319</v>
      </c>
      <c r="C24" s="365" t="s">
        <v>88</v>
      </c>
      <c r="D24" s="365" t="s">
        <v>320</v>
      </c>
      <c r="E24" s="367">
        <v>160</v>
      </c>
      <c r="F24" s="379"/>
      <c r="G24" s="373">
        <v>160</v>
      </c>
      <c r="H24" s="367">
        <v>160</v>
      </c>
      <c r="I24" s="373"/>
      <c r="J24" s="373">
        <f>H24+I24</f>
        <v>160</v>
      </c>
      <c r="K24" s="375">
        <f aca="true" t="shared" si="4" ref="K24:L31">H24-E24</f>
        <v>0</v>
      </c>
      <c r="L24" s="375">
        <f t="shared" si="4"/>
        <v>0</v>
      </c>
      <c r="M24" s="375">
        <f aca="true" t="shared" si="5" ref="M24:M31">SUM(K24:L24)</f>
        <v>0</v>
      </c>
    </row>
    <row r="25" spans="1:13" ht="18.75">
      <c r="A25" s="76"/>
      <c r="B25" s="377"/>
      <c r="C25" s="366"/>
      <c r="D25" s="366"/>
      <c r="E25" s="368"/>
      <c r="F25" s="386"/>
      <c r="G25" s="383"/>
      <c r="H25" s="368"/>
      <c r="I25" s="383"/>
      <c r="J25" s="383"/>
      <c r="K25" s="384"/>
      <c r="L25" s="384"/>
      <c r="M25" s="384"/>
    </row>
    <row r="26" spans="1:13" ht="27" customHeight="1">
      <c r="A26" s="76"/>
      <c r="B26" s="377"/>
      <c r="C26" s="366"/>
      <c r="D26" s="366"/>
      <c r="E26" s="152"/>
      <c r="F26" s="380"/>
      <c r="G26" s="374"/>
      <c r="H26" s="212"/>
      <c r="I26" s="374"/>
      <c r="J26" s="374"/>
      <c r="K26" s="376"/>
      <c r="L26" s="376"/>
      <c r="M26" s="376"/>
    </row>
    <row r="27" spans="1:13" ht="75">
      <c r="A27" s="76"/>
      <c r="B27" s="41" t="s">
        <v>321</v>
      </c>
      <c r="C27" s="41" t="s">
        <v>88</v>
      </c>
      <c r="D27" s="41" t="s">
        <v>79</v>
      </c>
      <c r="E27" s="93">
        <v>510</v>
      </c>
      <c r="F27" s="87"/>
      <c r="G27" s="213">
        <v>510</v>
      </c>
      <c r="H27" s="154">
        <v>510</v>
      </c>
      <c r="I27" s="214"/>
      <c r="J27" s="214">
        <f>H27+I27</f>
        <v>510</v>
      </c>
      <c r="K27" s="84">
        <f t="shared" si="4"/>
        <v>0</v>
      </c>
      <c r="L27" s="84">
        <f t="shared" si="4"/>
        <v>0</v>
      </c>
      <c r="M27" s="84">
        <f t="shared" si="5"/>
        <v>0</v>
      </c>
    </row>
    <row r="28" spans="1:13" ht="19.5" customHeight="1">
      <c r="A28" s="76" t="s">
        <v>24</v>
      </c>
      <c r="B28" s="77" t="s">
        <v>25</v>
      </c>
      <c r="C28" s="177"/>
      <c r="D28" s="178"/>
      <c r="E28" s="87"/>
      <c r="F28" s="87"/>
      <c r="G28" s="214"/>
      <c r="H28" s="214"/>
      <c r="I28" s="214"/>
      <c r="J28" s="214"/>
      <c r="K28" s="84"/>
      <c r="L28" s="84"/>
      <c r="M28" s="84"/>
    </row>
    <row r="29" spans="1:13" ht="81" customHeight="1" thickBot="1">
      <c r="A29" s="76"/>
      <c r="B29" s="79" t="s">
        <v>322</v>
      </c>
      <c r="C29" s="79" t="s">
        <v>111</v>
      </c>
      <c r="D29" s="79" t="s">
        <v>79</v>
      </c>
      <c r="E29" s="86">
        <v>3774.84</v>
      </c>
      <c r="F29" s="87"/>
      <c r="G29" s="214">
        <f>E29+F29</f>
        <v>3774.84</v>
      </c>
      <c r="H29" s="86">
        <v>3972.55</v>
      </c>
      <c r="I29" s="214"/>
      <c r="J29" s="214">
        <f>H29+I29</f>
        <v>3972.55</v>
      </c>
      <c r="K29" s="84">
        <f t="shared" si="4"/>
        <v>197.71000000000004</v>
      </c>
      <c r="L29" s="84">
        <f t="shared" si="4"/>
        <v>0</v>
      </c>
      <c r="M29" s="84">
        <f t="shared" si="5"/>
        <v>197.71000000000004</v>
      </c>
    </row>
    <row r="30" spans="1:13" ht="46.5" customHeight="1">
      <c r="A30" s="76"/>
      <c r="B30" s="151" t="s">
        <v>323</v>
      </c>
      <c r="C30" s="215" t="s">
        <v>111</v>
      </c>
      <c r="D30" s="197" t="s">
        <v>324</v>
      </c>
      <c r="E30" s="216">
        <v>82</v>
      </c>
      <c r="F30" s="87"/>
      <c r="G30" s="214">
        <f>E30+F30</f>
        <v>82</v>
      </c>
      <c r="H30" s="216">
        <v>93.43</v>
      </c>
      <c r="I30" s="214"/>
      <c r="J30" s="214">
        <f>H30+I30</f>
        <v>93.43</v>
      </c>
      <c r="K30" s="84">
        <f t="shared" si="4"/>
        <v>11.430000000000007</v>
      </c>
      <c r="L30" s="84">
        <f t="shared" si="4"/>
        <v>0</v>
      </c>
      <c r="M30" s="84">
        <f t="shared" si="5"/>
        <v>11.430000000000007</v>
      </c>
    </row>
    <row r="31" spans="1:13" ht="31.5" customHeight="1">
      <c r="A31" s="76"/>
      <c r="B31" s="41" t="s">
        <v>325</v>
      </c>
      <c r="C31" s="41" t="s">
        <v>159</v>
      </c>
      <c r="D31" s="41" t="s">
        <v>95</v>
      </c>
      <c r="E31" s="95">
        <v>3082</v>
      </c>
      <c r="F31" s="87"/>
      <c r="G31" s="214">
        <f>E31+F31</f>
        <v>3082</v>
      </c>
      <c r="H31" s="217">
        <v>3051.68</v>
      </c>
      <c r="I31" s="214"/>
      <c r="J31" s="214">
        <f>H31+I31</f>
        <v>3051.68</v>
      </c>
      <c r="K31" s="84">
        <f t="shared" si="4"/>
        <v>-30.320000000000164</v>
      </c>
      <c r="L31" s="84">
        <f t="shared" si="4"/>
        <v>0</v>
      </c>
      <c r="M31" s="84">
        <f t="shared" si="5"/>
        <v>-30.320000000000164</v>
      </c>
    </row>
    <row r="32" spans="1:13" ht="18" customHeight="1">
      <c r="A32" s="76" t="s">
        <v>26</v>
      </c>
      <c r="B32" s="77" t="s">
        <v>27</v>
      </c>
      <c r="C32" s="76"/>
      <c r="D32" s="76"/>
      <c r="E32" s="87"/>
      <c r="F32" s="87"/>
      <c r="G32" s="87"/>
      <c r="H32" s="87"/>
      <c r="I32" s="87"/>
      <c r="J32" s="87"/>
      <c r="K32" s="76"/>
      <c r="L32" s="76"/>
      <c r="M32" s="76"/>
    </row>
    <row r="33" spans="1:13" ht="45.75" thickBot="1">
      <c r="A33" s="76"/>
      <c r="B33" s="79" t="s">
        <v>326</v>
      </c>
      <c r="C33" s="79" t="s">
        <v>88</v>
      </c>
      <c r="D33" s="79" t="s">
        <v>320</v>
      </c>
      <c r="E33" s="86">
        <v>128</v>
      </c>
      <c r="F33" s="87"/>
      <c r="G33" s="87">
        <f>E33+F33</f>
        <v>128</v>
      </c>
      <c r="H33" s="87">
        <v>128</v>
      </c>
      <c r="I33" s="87"/>
      <c r="J33" s="87">
        <f>H33+I33</f>
        <v>128</v>
      </c>
      <c r="K33" s="84">
        <f>H33-E33</f>
        <v>0</v>
      </c>
      <c r="L33" s="84">
        <f>I33-F33</f>
        <v>0</v>
      </c>
      <c r="M33" s="84">
        <f aca="true" t="shared" si="6" ref="M33:M39">SUM(K33:L33)</f>
        <v>0</v>
      </c>
    </row>
    <row r="34" spans="1:13" ht="22.5" customHeight="1">
      <c r="A34" s="76"/>
      <c r="B34" s="177" t="s">
        <v>100</v>
      </c>
      <c r="C34" s="177"/>
      <c r="D34" s="178"/>
      <c r="E34" s="87"/>
      <c r="F34" s="87"/>
      <c r="G34" s="87"/>
      <c r="H34" s="87"/>
      <c r="I34" s="87"/>
      <c r="J34" s="87"/>
      <c r="K34" s="84"/>
      <c r="L34" s="84"/>
      <c r="M34" s="84"/>
    </row>
    <row r="35" spans="1:13" ht="18.75" customHeight="1" thickBot="1">
      <c r="A35" s="76"/>
      <c r="B35" s="329" t="s">
        <v>327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1"/>
    </row>
    <row r="36" spans="1:13" ht="19.5" customHeight="1" thickBot="1">
      <c r="A36" s="76">
        <v>1</v>
      </c>
      <c r="B36" s="218" t="s">
        <v>165</v>
      </c>
      <c r="C36" s="159"/>
      <c r="D36" s="219"/>
      <c r="E36" s="220"/>
      <c r="F36" s="87"/>
      <c r="G36" s="87"/>
      <c r="H36" s="87"/>
      <c r="I36" s="87"/>
      <c r="J36" s="87"/>
      <c r="K36" s="84"/>
      <c r="L36" s="84"/>
      <c r="M36" s="84"/>
    </row>
    <row r="37" spans="1:13" ht="41.25" customHeight="1" thickBot="1">
      <c r="A37" s="76"/>
      <c r="B37" s="134" t="s">
        <v>120</v>
      </c>
      <c r="C37" s="159" t="s">
        <v>104</v>
      </c>
      <c r="D37" s="221" t="s">
        <v>328</v>
      </c>
      <c r="E37" s="222">
        <v>34.4181</v>
      </c>
      <c r="F37" s="87"/>
      <c r="G37" s="223">
        <f>E37+F37</f>
        <v>34.4181</v>
      </c>
      <c r="H37" s="224">
        <v>34.4181</v>
      </c>
      <c r="I37" s="87"/>
      <c r="J37" s="87">
        <f>H37+I37</f>
        <v>34.4181</v>
      </c>
      <c r="K37" s="84">
        <f>H37-E37</f>
        <v>0</v>
      </c>
      <c r="L37" s="84">
        <f>I37-F37</f>
        <v>0</v>
      </c>
      <c r="M37" s="84">
        <f t="shared" si="6"/>
        <v>0</v>
      </c>
    </row>
    <row r="38" spans="1:13" ht="25.5" customHeight="1" thickBot="1">
      <c r="A38" s="76">
        <v>2</v>
      </c>
      <c r="B38" s="218" t="s">
        <v>168</v>
      </c>
      <c r="C38" s="159"/>
      <c r="D38" s="219"/>
      <c r="E38" s="225"/>
      <c r="F38" s="87"/>
      <c r="G38" s="87"/>
      <c r="H38" s="220"/>
      <c r="I38" s="87"/>
      <c r="J38" s="87"/>
      <c r="K38" s="84"/>
      <c r="L38" s="84"/>
      <c r="M38" s="84"/>
    </row>
    <row r="39" spans="1:13" ht="38.25" customHeight="1" thickBot="1">
      <c r="A39" s="76"/>
      <c r="B39" s="159" t="s">
        <v>184</v>
      </c>
      <c r="C39" s="159" t="s">
        <v>107</v>
      </c>
      <c r="D39" s="221" t="s">
        <v>328</v>
      </c>
      <c r="E39" s="225">
        <v>15</v>
      </c>
      <c r="F39" s="87"/>
      <c r="G39" s="87">
        <f>E39+F39</f>
        <v>15</v>
      </c>
      <c r="H39" s="226">
        <v>15</v>
      </c>
      <c r="I39" s="87"/>
      <c r="J39" s="87">
        <f>H39+I39</f>
        <v>15</v>
      </c>
      <c r="K39" s="84">
        <f>H39-E39</f>
        <v>0</v>
      </c>
      <c r="L39" s="84">
        <f>I39-F39</f>
        <v>0</v>
      </c>
      <c r="M39" s="84">
        <f t="shared" si="6"/>
        <v>0</v>
      </c>
    </row>
    <row r="40" spans="1:13" ht="18.75" customHeight="1" thickBot="1">
      <c r="A40" s="76">
        <v>3</v>
      </c>
      <c r="B40" s="218" t="s">
        <v>109</v>
      </c>
      <c r="C40" s="159"/>
      <c r="D40" s="219"/>
      <c r="E40" s="225"/>
      <c r="F40" s="87"/>
      <c r="G40" s="87"/>
      <c r="H40" s="220"/>
      <c r="I40" s="87"/>
      <c r="J40" s="87"/>
      <c r="K40" s="84"/>
      <c r="L40" s="84"/>
      <c r="M40" s="84"/>
    </row>
    <row r="41" spans="1:13" ht="33" customHeight="1" thickBot="1">
      <c r="A41" s="106"/>
      <c r="B41" s="134" t="s">
        <v>185</v>
      </c>
      <c r="C41" s="159" t="s">
        <v>111</v>
      </c>
      <c r="D41" s="221" t="s">
        <v>328</v>
      </c>
      <c r="E41" s="225">
        <v>2294.54</v>
      </c>
      <c r="F41" s="87"/>
      <c r="G41" s="87">
        <f>E41+F41</f>
        <v>2294.54</v>
      </c>
      <c r="H41" s="159">
        <v>2294.54</v>
      </c>
      <c r="I41" s="87"/>
      <c r="J41" s="87">
        <f>H41+I41</f>
        <v>2294.54</v>
      </c>
      <c r="K41" s="105">
        <f>H41-E41</f>
        <v>0</v>
      </c>
      <c r="L41" s="105">
        <f>I41-F41</f>
        <v>0</v>
      </c>
      <c r="M41" s="105">
        <f>SUM(K41:L41)</f>
        <v>0</v>
      </c>
    </row>
    <row r="42" spans="1:13" ht="21" customHeight="1" thickBot="1">
      <c r="A42" s="99">
        <v>4</v>
      </c>
      <c r="B42" s="227" t="s">
        <v>161</v>
      </c>
      <c r="C42" s="228"/>
      <c r="D42" s="229"/>
      <c r="E42" s="230"/>
      <c r="F42" s="104"/>
      <c r="G42" s="104"/>
      <c r="H42" s="220"/>
      <c r="I42" s="104"/>
      <c r="J42" s="104"/>
      <c r="K42" s="105"/>
      <c r="L42" s="105"/>
      <c r="M42" s="105"/>
    </row>
    <row r="43" spans="1:13" ht="77.25" customHeight="1">
      <c r="A43" s="76"/>
      <c r="B43" s="228" t="s">
        <v>186</v>
      </c>
      <c r="C43" s="228" t="s">
        <v>99</v>
      </c>
      <c r="D43" s="231" t="s">
        <v>329</v>
      </c>
      <c r="E43" s="230">
        <v>100</v>
      </c>
      <c r="F43" s="99"/>
      <c r="G43" s="104">
        <f>E43+F43</f>
        <v>100</v>
      </c>
      <c r="H43" s="232">
        <v>100</v>
      </c>
      <c r="I43" s="104"/>
      <c r="J43" s="104">
        <f>H43+I43</f>
        <v>100</v>
      </c>
      <c r="K43" s="105">
        <f>H43-E43</f>
        <v>0</v>
      </c>
      <c r="L43" s="105">
        <f>I43-F43</f>
        <v>0</v>
      </c>
      <c r="M43" s="105">
        <f>SUM(K43:L43)</f>
        <v>0</v>
      </c>
    </row>
    <row r="44" spans="1:13" ht="26.25" customHeight="1">
      <c r="A44" s="76"/>
      <c r="B44" s="159" t="s">
        <v>115</v>
      </c>
      <c r="C44" s="159"/>
      <c r="D44" s="233"/>
      <c r="E44" s="225"/>
      <c r="F44" s="76"/>
      <c r="G44" s="87"/>
      <c r="H44" s="233"/>
      <c r="I44" s="87"/>
      <c r="J44" s="87"/>
      <c r="K44" s="84"/>
      <c r="L44" s="84"/>
      <c r="M44" s="84"/>
    </row>
    <row r="45" spans="1:13" ht="30" customHeight="1" thickBot="1">
      <c r="A45" s="76"/>
      <c r="B45" s="326" t="s">
        <v>330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85"/>
    </row>
    <row r="46" spans="1:13" ht="24.75" customHeight="1" thickBot="1">
      <c r="A46" s="76"/>
      <c r="B46" s="218" t="s">
        <v>165</v>
      </c>
      <c r="C46" s="159"/>
      <c r="D46" s="219"/>
      <c r="E46" s="220"/>
      <c r="F46" s="76"/>
      <c r="G46" s="87"/>
      <c r="H46" s="233"/>
      <c r="I46" s="87"/>
      <c r="J46" s="87"/>
      <c r="K46" s="84"/>
      <c r="L46" s="84"/>
      <c r="M46" s="84"/>
    </row>
    <row r="47" spans="1:13" ht="45" customHeight="1" thickBot="1">
      <c r="A47" s="76"/>
      <c r="B47" s="134" t="s">
        <v>224</v>
      </c>
      <c r="C47" s="159" t="s">
        <v>104</v>
      </c>
      <c r="D47" s="234" t="s">
        <v>331</v>
      </c>
      <c r="E47" s="225">
        <v>22.731</v>
      </c>
      <c r="F47" s="76"/>
      <c r="G47" s="87">
        <f>E47+F47</f>
        <v>22.731</v>
      </c>
      <c r="H47" s="226">
        <v>22.731</v>
      </c>
      <c r="I47" s="87"/>
      <c r="J47" s="87">
        <f>H47+I47</f>
        <v>22.731</v>
      </c>
      <c r="K47" s="84">
        <f>H47-E47</f>
        <v>0</v>
      </c>
      <c r="L47" s="84"/>
      <c r="M47" s="84">
        <f>K47+L47</f>
        <v>0</v>
      </c>
    </row>
    <row r="48" spans="1:13" ht="22.5" customHeight="1" thickBot="1">
      <c r="A48" s="76"/>
      <c r="B48" s="218" t="s">
        <v>168</v>
      </c>
      <c r="C48" s="159"/>
      <c r="D48" s="219"/>
      <c r="E48" s="159"/>
      <c r="F48" s="76"/>
      <c r="G48" s="87"/>
      <c r="H48" s="233"/>
      <c r="I48" s="87"/>
      <c r="J48" s="87"/>
      <c r="K48" s="84"/>
      <c r="L48" s="84"/>
      <c r="M48" s="84"/>
    </row>
    <row r="49" spans="1:13" ht="164.25" customHeight="1" thickBot="1">
      <c r="A49" s="76"/>
      <c r="B49" s="134" t="s">
        <v>226</v>
      </c>
      <c r="C49" s="159" t="s">
        <v>107</v>
      </c>
      <c r="D49" s="234" t="s">
        <v>331</v>
      </c>
      <c r="E49" s="134" t="s">
        <v>332</v>
      </c>
      <c r="F49" s="76"/>
      <c r="G49" s="134" t="s">
        <v>332</v>
      </c>
      <c r="H49" s="134" t="s">
        <v>332</v>
      </c>
      <c r="I49" s="87"/>
      <c r="J49" s="134" t="s">
        <v>332</v>
      </c>
      <c r="K49" s="84"/>
      <c r="L49" s="84"/>
      <c r="M49" s="84"/>
    </row>
    <row r="50" spans="1:13" ht="23.25" customHeight="1" thickBot="1">
      <c r="A50" s="76"/>
      <c r="B50" s="218" t="s">
        <v>109</v>
      </c>
      <c r="C50" s="159"/>
      <c r="D50" s="219"/>
      <c r="E50" s="159"/>
      <c r="F50" s="76"/>
      <c r="G50" s="87"/>
      <c r="H50" s="233"/>
      <c r="I50" s="87"/>
      <c r="J50" s="87"/>
      <c r="K50" s="84"/>
      <c r="L50" s="84"/>
      <c r="M50" s="84"/>
    </row>
    <row r="51" spans="1:13" ht="255" customHeight="1" thickBot="1">
      <c r="A51" s="76"/>
      <c r="B51" s="134" t="s">
        <v>227</v>
      </c>
      <c r="C51" s="159" t="s">
        <v>111</v>
      </c>
      <c r="D51" s="234" t="s">
        <v>331</v>
      </c>
      <c r="E51" s="134" t="s">
        <v>333</v>
      </c>
      <c r="F51" s="76"/>
      <c r="G51" s="134" t="s">
        <v>333</v>
      </c>
      <c r="H51" s="134" t="s">
        <v>333</v>
      </c>
      <c r="I51" s="87"/>
      <c r="J51" s="134" t="s">
        <v>333</v>
      </c>
      <c r="K51" s="84"/>
      <c r="L51" s="84"/>
      <c r="M51" s="84"/>
    </row>
    <row r="52" spans="1:13" ht="24.75" customHeight="1">
      <c r="A52" s="76"/>
      <c r="B52" s="227" t="s">
        <v>161</v>
      </c>
      <c r="C52" s="228"/>
      <c r="D52" s="229"/>
      <c r="E52" s="228"/>
      <c r="F52" s="76"/>
      <c r="G52" s="87"/>
      <c r="H52" s="233"/>
      <c r="I52" s="87"/>
      <c r="J52" s="87"/>
      <c r="K52" s="84"/>
      <c r="L52" s="84"/>
      <c r="M52" s="84"/>
    </row>
    <row r="53" spans="1:13" ht="83.25" customHeight="1">
      <c r="A53" s="76"/>
      <c r="B53" s="134" t="s">
        <v>334</v>
      </c>
      <c r="C53" s="159" t="s">
        <v>99</v>
      </c>
      <c r="D53" s="233" t="s">
        <v>329</v>
      </c>
      <c r="E53" s="159">
        <v>100</v>
      </c>
      <c r="F53" s="76"/>
      <c r="G53" s="87">
        <v>100</v>
      </c>
      <c r="H53" s="233">
        <v>100</v>
      </c>
      <c r="I53" s="87"/>
      <c r="J53" s="87">
        <v>100</v>
      </c>
      <c r="K53" s="84">
        <v>0</v>
      </c>
      <c r="L53" s="84"/>
      <c r="M53" s="84">
        <v>0</v>
      </c>
    </row>
    <row r="54" spans="1:13" ht="36.75" customHeight="1">
      <c r="A54" s="144"/>
      <c r="B54" s="235"/>
      <c r="C54" s="235"/>
      <c r="D54" s="236"/>
      <c r="E54" s="237"/>
      <c r="F54" s="144"/>
      <c r="G54" s="238"/>
      <c r="H54" s="238"/>
      <c r="I54" s="238"/>
      <c r="J54" s="238"/>
      <c r="K54" s="144"/>
      <c r="L54" s="144"/>
      <c r="M54" s="144"/>
    </row>
    <row r="55" spans="1:13" ht="18.75" customHeight="1">
      <c r="A55" s="310" t="s">
        <v>28</v>
      </c>
      <c r="B55" s="310"/>
      <c r="C55" s="310"/>
      <c r="D55" s="310"/>
      <c r="E55" s="310"/>
      <c r="F55" s="17" t="s">
        <v>29</v>
      </c>
      <c r="G55" s="17" t="s">
        <v>29</v>
      </c>
      <c r="H55" s="17" t="s">
        <v>29</v>
      </c>
      <c r="I55" s="17" t="s">
        <v>29</v>
      </c>
      <c r="J55" s="312">
        <v>1015030</v>
      </c>
      <c r="K55" s="312"/>
      <c r="L55" s="312"/>
      <c r="M55" s="312"/>
    </row>
    <row r="56" spans="1:13" ht="18.75" customHeight="1">
      <c r="A56" s="311"/>
      <c r="B56" s="311"/>
      <c r="C56" s="311"/>
      <c r="D56" s="311"/>
      <c r="E56" s="311"/>
      <c r="F56" s="17"/>
      <c r="G56" s="17" t="s">
        <v>31</v>
      </c>
      <c r="H56" s="17"/>
      <c r="I56" s="17"/>
      <c r="J56" s="313"/>
      <c r="K56" s="313"/>
      <c r="L56" s="313"/>
      <c r="M56" s="313"/>
    </row>
  </sheetData>
  <sheetProtection/>
  <mergeCells count="31">
    <mergeCell ref="D10:M10"/>
    <mergeCell ref="A5:M5"/>
    <mergeCell ref="A6:M6"/>
    <mergeCell ref="A7:M7"/>
    <mergeCell ref="A8:M8"/>
    <mergeCell ref="D9:M9"/>
    <mergeCell ref="A12:A13"/>
    <mergeCell ref="B12:B13"/>
    <mergeCell ref="C12:C13"/>
    <mergeCell ref="D12:D13"/>
    <mergeCell ref="E12:G12"/>
    <mergeCell ref="K12:M12"/>
    <mergeCell ref="B15:M15"/>
    <mergeCell ref="B24:B26"/>
    <mergeCell ref="C24:C26"/>
    <mergeCell ref="D24:D26"/>
    <mergeCell ref="E24:E25"/>
    <mergeCell ref="F24:F26"/>
    <mergeCell ref="G24:G26"/>
    <mergeCell ref="H24:H25"/>
    <mergeCell ref="I24:I26"/>
    <mergeCell ref="H12:J12"/>
    <mergeCell ref="A55:E56"/>
    <mergeCell ref="J55:M55"/>
    <mergeCell ref="J56:M56"/>
    <mergeCell ref="J24:J26"/>
    <mergeCell ref="K24:K26"/>
    <mergeCell ref="L24:L26"/>
    <mergeCell ref="M24:M26"/>
    <mergeCell ref="B35:M35"/>
    <mergeCell ref="B45:M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D10" sqref="D10:M10"/>
    </sheetView>
  </sheetViews>
  <sheetFormatPr defaultColWidth="9.00390625" defaultRowHeight="12.75"/>
  <cols>
    <col min="1" max="1" width="5.125" style="0" customWidth="1"/>
    <col min="2" max="2" width="27.125" style="0" customWidth="1"/>
    <col min="3" max="3" width="6.375" style="0" customWidth="1"/>
    <col min="4" max="4" width="51.375" style="0" customWidth="1"/>
    <col min="5" max="6" width="9.75390625" style="0" bestFit="1" customWidth="1"/>
    <col min="7" max="7" width="11.00390625" style="0" bestFit="1" customWidth="1"/>
    <col min="8" max="8" width="9.75390625" style="0" bestFit="1" customWidth="1"/>
    <col min="9" max="9" width="9.875" style="0" bestFit="1" customWidth="1"/>
    <col min="10" max="10" width="11.00390625" style="0" bestFit="1" customWidth="1"/>
    <col min="11" max="11" width="10.375" style="0" bestFit="1" customWidth="1"/>
    <col min="12" max="13" width="13.125" style="0" bestFit="1" customWidth="1"/>
  </cols>
  <sheetData>
    <row r="1" ht="12.75">
      <c r="L1" s="69" t="s">
        <v>0</v>
      </c>
    </row>
    <row r="2" spans="1:11" ht="12.75">
      <c r="A2" s="69"/>
      <c r="K2" t="s">
        <v>1</v>
      </c>
    </row>
    <row r="3" spans="1:11" ht="12.75">
      <c r="A3" s="70"/>
      <c r="K3" t="s">
        <v>2</v>
      </c>
    </row>
    <row r="4" ht="12.75">
      <c r="A4" s="70"/>
    </row>
    <row r="5" spans="1:13" ht="18.75">
      <c r="A5" s="348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41.25" customHeight="1">
      <c r="B9" s="71">
        <v>1016330</v>
      </c>
      <c r="D9" s="349" t="s">
        <v>335</v>
      </c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31.5" customHeight="1">
      <c r="B10" s="72" t="s">
        <v>7</v>
      </c>
      <c r="D10" s="350" t="s">
        <v>8</v>
      </c>
      <c r="E10" s="350"/>
      <c r="F10" s="350"/>
      <c r="G10" s="350"/>
      <c r="H10" s="350"/>
      <c r="I10" s="350"/>
      <c r="J10" s="350"/>
      <c r="K10" s="350"/>
      <c r="L10" s="350"/>
      <c r="M10" s="350"/>
    </row>
    <row r="11" ht="15.75">
      <c r="A11" s="73"/>
    </row>
    <row r="12" spans="1:13" ht="31.5" customHeight="1">
      <c r="A12" s="328" t="s">
        <v>9</v>
      </c>
      <c r="B12" s="328" t="s">
        <v>10</v>
      </c>
      <c r="C12" s="347" t="s">
        <v>11</v>
      </c>
      <c r="D12" s="328" t="s">
        <v>12</v>
      </c>
      <c r="E12" s="328" t="s">
        <v>13</v>
      </c>
      <c r="F12" s="328"/>
      <c r="G12" s="328"/>
      <c r="H12" s="328" t="s">
        <v>14</v>
      </c>
      <c r="I12" s="328"/>
      <c r="J12" s="328"/>
      <c r="K12" s="328" t="s">
        <v>15</v>
      </c>
      <c r="L12" s="328"/>
      <c r="M12" s="328"/>
    </row>
    <row r="13" spans="1:13" ht="47.25">
      <c r="A13" s="328"/>
      <c r="B13" s="328"/>
      <c r="C13" s="347"/>
      <c r="D13" s="328"/>
      <c r="E13" s="74" t="s">
        <v>16</v>
      </c>
      <c r="F13" s="74" t="s">
        <v>17</v>
      </c>
      <c r="G13" s="74" t="s">
        <v>18</v>
      </c>
      <c r="H13" s="74" t="s">
        <v>16</v>
      </c>
      <c r="I13" s="74" t="s">
        <v>17</v>
      </c>
      <c r="J13" s="74" t="s">
        <v>18</v>
      </c>
      <c r="K13" s="74" t="s">
        <v>16</v>
      </c>
      <c r="L13" s="74" t="s">
        <v>17</v>
      </c>
      <c r="M13" s="74" t="s">
        <v>18</v>
      </c>
    </row>
    <row r="14" spans="1:13" ht="15.75">
      <c r="A14" s="74"/>
      <c r="B14" s="74" t="s">
        <v>76</v>
      </c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.75">
      <c r="A15" s="74"/>
      <c r="B15" s="329" t="s">
        <v>336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</row>
    <row r="16" spans="1:13" ht="18.75">
      <c r="A16" s="200" t="s">
        <v>19</v>
      </c>
      <c r="B16" s="239" t="s">
        <v>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37.25" customHeight="1" thickBot="1">
      <c r="A17" s="76"/>
      <c r="B17" s="192" t="s">
        <v>337</v>
      </c>
      <c r="C17" s="151" t="s">
        <v>94</v>
      </c>
      <c r="D17" s="192" t="s">
        <v>338</v>
      </c>
      <c r="E17" s="240"/>
      <c r="F17" s="240">
        <v>457.9267</v>
      </c>
      <c r="G17" s="84">
        <f>E17+F17</f>
        <v>457.9267</v>
      </c>
      <c r="H17" s="84"/>
      <c r="I17" s="84">
        <v>457.9265</v>
      </c>
      <c r="J17" s="84">
        <f>H17+I17</f>
        <v>457.9265</v>
      </c>
      <c r="K17" s="84">
        <f>H17-E17</f>
        <v>0</v>
      </c>
      <c r="L17" s="241">
        <f>I17-F17</f>
        <v>-0.0002000000000066393</v>
      </c>
      <c r="M17" s="241">
        <f>SUM(K17:L17)</f>
        <v>-0.0002000000000066393</v>
      </c>
    </row>
    <row r="18" spans="1:13" ht="18" customHeight="1">
      <c r="A18" s="200" t="s">
        <v>22</v>
      </c>
      <c r="B18" s="239" t="s">
        <v>23</v>
      </c>
      <c r="C18" s="76"/>
      <c r="D18" s="76"/>
      <c r="E18" s="87"/>
      <c r="F18" s="87"/>
      <c r="G18" s="87"/>
      <c r="H18" s="87"/>
      <c r="I18" s="87"/>
      <c r="J18" s="87"/>
      <c r="K18" s="76"/>
      <c r="L18" s="76"/>
      <c r="M18" s="76"/>
    </row>
    <row r="19" spans="1:13" ht="135.75" thickBot="1">
      <c r="A19" s="76"/>
      <c r="B19" s="242" t="s">
        <v>339</v>
      </c>
      <c r="C19" s="243" t="s">
        <v>340</v>
      </c>
      <c r="D19" s="192" t="s">
        <v>338</v>
      </c>
      <c r="E19" s="240"/>
      <c r="F19" s="87">
        <v>2302</v>
      </c>
      <c r="G19" s="87">
        <f>E19+F19</f>
        <v>2302</v>
      </c>
      <c r="H19" s="87"/>
      <c r="I19" s="87">
        <v>2302</v>
      </c>
      <c r="J19" s="87">
        <f>H19+I19</f>
        <v>2302</v>
      </c>
      <c r="K19" s="84">
        <f>H19-E19</f>
        <v>0</v>
      </c>
      <c r="L19" s="84">
        <f>I19-F19</f>
        <v>0</v>
      </c>
      <c r="M19" s="84">
        <f>SUM(K19:L19)</f>
        <v>0</v>
      </c>
    </row>
    <row r="20" spans="1:13" ht="18" customHeight="1" thickBot="1">
      <c r="A20" s="200" t="s">
        <v>24</v>
      </c>
      <c r="B20" s="239" t="s">
        <v>25</v>
      </c>
      <c r="C20" s="76"/>
      <c r="D20" s="76"/>
      <c r="E20" s="87"/>
      <c r="F20" s="87"/>
      <c r="G20" s="87"/>
      <c r="H20" s="87"/>
      <c r="I20" s="87"/>
      <c r="J20" s="87"/>
      <c r="K20" s="76"/>
      <c r="L20" s="76"/>
      <c r="M20" s="76"/>
    </row>
    <row r="21" spans="1:13" ht="135.75" thickBot="1">
      <c r="A21" s="76"/>
      <c r="B21" s="41" t="s">
        <v>341</v>
      </c>
      <c r="C21" s="44" t="s">
        <v>111</v>
      </c>
      <c r="D21" s="192" t="s">
        <v>338</v>
      </c>
      <c r="E21" s="244"/>
      <c r="F21" s="87">
        <v>198.93</v>
      </c>
      <c r="G21" s="87">
        <f>E21+F21</f>
        <v>198.93</v>
      </c>
      <c r="H21" s="87"/>
      <c r="I21" s="226">
        <v>198.93</v>
      </c>
      <c r="J21" s="87">
        <f>H21+I21</f>
        <v>198.93</v>
      </c>
      <c r="K21" s="84">
        <f>H21-E21</f>
        <v>0</v>
      </c>
      <c r="L21" s="84">
        <f>I21-F21</f>
        <v>0</v>
      </c>
      <c r="M21" s="84">
        <f>SUM(K21:L21)</f>
        <v>0</v>
      </c>
    </row>
    <row r="22" spans="1:13" ht="24.75" customHeight="1">
      <c r="A22" s="200" t="s">
        <v>26</v>
      </c>
      <c r="B22" s="239" t="s">
        <v>27</v>
      </c>
      <c r="C22" s="76"/>
      <c r="D22" s="76"/>
      <c r="E22" s="87"/>
      <c r="F22" s="87"/>
      <c r="G22" s="87"/>
      <c r="H22" s="87"/>
      <c r="I22" s="87"/>
      <c r="J22" s="87"/>
      <c r="K22" s="76"/>
      <c r="L22" s="76"/>
      <c r="M22" s="76"/>
    </row>
    <row r="23" spans="1:13" ht="83.25" customHeight="1" thickBot="1">
      <c r="A23" s="76"/>
      <c r="B23" s="194" t="s">
        <v>342</v>
      </c>
      <c r="C23" s="245" t="s">
        <v>99</v>
      </c>
      <c r="D23" s="194" t="s">
        <v>126</v>
      </c>
      <c r="E23" s="246"/>
      <c r="F23" s="87">
        <v>100</v>
      </c>
      <c r="G23" s="87">
        <v>100</v>
      </c>
      <c r="H23" s="87"/>
      <c r="I23" s="87">
        <v>100</v>
      </c>
      <c r="J23" s="87">
        <v>100</v>
      </c>
      <c r="K23" s="76">
        <v>0</v>
      </c>
      <c r="L23" s="76">
        <v>0</v>
      </c>
      <c r="M23" s="76">
        <v>0</v>
      </c>
    </row>
    <row r="24" spans="1:13" ht="24.75" customHeight="1">
      <c r="A24" s="76"/>
      <c r="B24" s="239" t="s">
        <v>100</v>
      </c>
      <c r="C24" s="76"/>
      <c r="D24" s="76"/>
      <c r="E24" s="87"/>
      <c r="F24" s="87"/>
      <c r="G24" s="87"/>
      <c r="H24" s="87"/>
      <c r="I24" s="87"/>
      <c r="J24" s="87"/>
      <c r="K24" s="76"/>
      <c r="L24" s="76"/>
      <c r="M24" s="76"/>
    </row>
    <row r="25" spans="1:13" ht="45.75" customHeight="1" thickBot="1">
      <c r="A25" s="76"/>
      <c r="B25" s="387" t="s">
        <v>343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9"/>
    </row>
    <row r="26" spans="1:13" ht="24.75" customHeight="1" thickBot="1">
      <c r="A26" s="76">
        <v>1</v>
      </c>
      <c r="B26" s="247" t="s">
        <v>165</v>
      </c>
      <c r="C26" s="151"/>
      <c r="D26" s="220"/>
      <c r="E26" s="220"/>
      <c r="F26" s="87"/>
      <c r="G26" s="87"/>
      <c r="H26" s="87"/>
      <c r="I26" s="87"/>
      <c r="J26" s="87"/>
      <c r="K26" s="76"/>
      <c r="L26" s="76"/>
      <c r="M26" s="76"/>
    </row>
    <row r="27" spans="1:13" ht="171" customHeight="1" thickBot="1">
      <c r="A27" s="76"/>
      <c r="B27" s="195" t="s">
        <v>344</v>
      </c>
      <c r="C27" s="41" t="s">
        <v>94</v>
      </c>
      <c r="D27" s="248" t="s">
        <v>345</v>
      </c>
      <c r="E27" s="249"/>
      <c r="F27" s="249">
        <v>200</v>
      </c>
      <c r="G27" s="87">
        <f>E27+F27</f>
        <v>200</v>
      </c>
      <c r="H27" s="87"/>
      <c r="I27" s="248">
        <v>157.1763</v>
      </c>
      <c r="J27" s="87">
        <f>H27+I27</f>
        <v>157.1763</v>
      </c>
      <c r="K27" s="76"/>
      <c r="L27" s="250">
        <f>I27-F27</f>
        <v>-42.8237</v>
      </c>
      <c r="M27" s="250">
        <f>K27+L27</f>
        <v>-42.8237</v>
      </c>
    </row>
    <row r="28" spans="1:13" ht="24.75" customHeight="1" thickBot="1">
      <c r="A28" s="76">
        <v>2</v>
      </c>
      <c r="B28" s="251" t="s">
        <v>168</v>
      </c>
      <c r="C28" s="41"/>
      <c r="D28" s="220"/>
      <c r="E28" s="245"/>
      <c r="F28" s="245"/>
      <c r="G28" s="87"/>
      <c r="H28" s="87"/>
      <c r="I28" s="226"/>
      <c r="J28" s="87"/>
      <c r="K28" s="76"/>
      <c r="L28" s="76"/>
      <c r="M28" s="76"/>
    </row>
    <row r="29" spans="1:13" ht="72.75" customHeight="1" thickBot="1">
      <c r="A29" s="76"/>
      <c r="B29" s="41" t="s">
        <v>346</v>
      </c>
      <c r="C29" s="41" t="s">
        <v>347</v>
      </c>
      <c r="D29" s="248" t="s">
        <v>345</v>
      </c>
      <c r="E29" s="245"/>
      <c r="F29" s="245">
        <v>2</v>
      </c>
      <c r="G29" s="87">
        <f>E29+F29</f>
        <v>2</v>
      </c>
      <c r="H29" s="87"/>
      <c r="I29" s="226">
        <v>2</v>
      </c>
      <c r="J29" s="87">
        <f>H29+I29</f>
        <v>2</v>
      </c>
      <c r="K29" s="76"/>
      <c r="L29" s="250">
        <f>I29-F29</f>
        <v>0</v>
      </c>
      <c r="M29" s="250">
        <f>K29+L29</f>
        <v>0</v>
      </c>
    </row>
    <row r="30" spans="1:13" ht="24.75" customHeight="1" thickBot="1">
      <c r="A30" s="76">
        <v>3</v>
      </c>
      <c r="B30" s="158" t="s">
        <v>109</v>
      </c>
      <c r="C30" s="41"/>
      <c r="D30" s="252"/>
      <c r="E30" s="245"/>
      <c r="F30" s="245"/>
      <c r="G30" s="87"/>
      <c r="H30" s="87"/>
      <c r="I30" s="232"/>
      <c r="J30" s="87"/>
      <c r="K30" s="76"/>
      <c r="L30" s="76"/>
      <c r="M30" s="76"/>
    </row>
    <row r="31" spans="1:13" ht="72" customHeight="1" thickBot="1">
      <c r="A31" s="76"/>
      <c r="B31" s="41" t="s">
        <v>348</v>
      </c>
      <c r="C31" s="44" t="s">
        <v>111</v>
      </c>
      <c r="D31" s="248" t="s">
        <v>345</v>
      </c>
      <c r="E31" s="253"/>
      <c r="F31" s="253">
        <v>100000</v>
      </c>
      <c r="G31" s="181">
        <f>E31+F31</f>
        <v>100000</v>
      </c>
      <c r="H31" s="87"/>
      <c r="I31" s="254">
        <v>78588.15</v>
      </c>
      <c r="J31" s="87">
        <f>H31+I31</f>
        <v>78588.15</v>
      </c>
      <c r="K31" s="76"/>
      <c r="L31" s="87">
        <f>I31-F31</f>
        <v>-21411.850000000006</v>
      </c>
      <c r="M31" s="87">
        <f>K31+L31</f>
        <v>-21411.850000000006</v>
      </c>
    </row>
    <row r="32" spans="1:13" ht="24.75" customHeight="1" thickBot="1">
      <c r="A32" s="76">
        <v>4</v>
      </c>
      <c r="B32" s="209" t="s">
        <v>161</v>
      </c>
      <c r="C32" s="255"/>
      <c r="D32" s="24"/>
      <c r="E32" s="256"/>
      <c r="F32" s="256"/>
      <c r="G32" s="87"/>
      <c r="H32" s="87"/>
      <c r="I32" s="206"/>
      <c r="J32" s="87"/>
      <c r="K32" s="76"/>
      <c r="L32" s="76"/>
      <c r="M32" s="76"/>
    </row>
    <row r="33" spans="1:13" ht="85.5" customHeight="1" thickBot="1">
      <c r="A33" s="76"/>
      <c r="B33" s="195" t="s">
        <v>349</v>
      </c>
      <c r="C33" s="41" t="s">
        <v>99</v>
      </c>
      <c r="D33" s="194" t="s">
        <v>126</v>
      </c>
      <c r="E33" s="245"/>
      <c r="F33" s="245">
        <v>100</v>
      </c>
      <c r="G33" s="87">
        <f>E33+F33</f>
        <v>100</v>
      </c>
      <c r="H33" s="87"/>
      <c r="I33" s="96">
        <v>100</v>
      </c>
      <c r="J33" s="87">
        <f>H33+I33</f>
        <v>100</v>
      </c>
      <c r="K33" s="76"/>
      <c r="L33" s="250">
        <f>I33-F33</f>
        <v>0</v>
      </c>
      <c r="M33" s="250">
        <f>K33+L33</f>
        <v>0</v>
      </c>
    </row>
    <row r="34" spans="1:13" ht="24.75" customHeight="1">
      <c r="A34" s="76"/>
      <c r="B34" s="239" t="s">
        <v>115</v>
      </c>
      <c r="C34" s="76"/>
      <c r="D34" s="76"/>
      <c r="E34" s="87"/>
      <c r="F34" s="87"/>
      <c r="G34" s="87"/>
      <c r="H34" s="87"/>
      <c r="I34" s="87"/>
      <c r="J34" s="87"/>
      <c r="K34" s="76"/>
      <c r="L34" s="76"/>
      <c r="M34" s="76"/>
    </row>
    <row r="35" spans="1:13" ht="24.75" customHeight="1">
      <c r="A35" s="76"/>
      <c r="B35" s="387" t="s">
        <v>350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9"/>
    </row>
    <row r="36" spans="1:13" ht="24.75" customHeight="1">
      <c r="A36" s="76">
        <v>1</v>
      </c>
      <c r="B36" s="247" t="s">
        <v>165</v>
      </c>
      <c r="C36" s="151"/>
      <c r="D36" s="257"/>
      <c r="E36" s="257"/>
      <c r="F36" s="87"/>
      <c r="G36" s="87"/>
      <c r="H36" s="87"/>
      <c r="I36" s="87"/>
      <c r="J36" s="87"/>
      <c r="K36" s="76"/>
      <c r="L36" s="76"/>
      <c r="M36" s="76"/>
    </row>
    <row r="37" spans="1:13" ht="104.25" customHeight="1">
      <c r="A37" s="76"/>
      <c r="B37" s="195" t="s">
        <v>351</v>
      </c>
      <c r="C37" s="41" t="s">
        <v>94</v>
      </c>
      <c r="D37" s="258" t="s">
        <v>352</v>
      </c>
      <c r="E37" s="259"/>
      <c r="F37" s="259">
        <v>200</v>
      </c>
      <c r="G37" s="87">
        <f>E37+F37</f>
        <v>200</v>
      </c>
      <c r="H37" s="87"/>
      <c r="I37" s="258">
        <v>161.61251</v>
      </c>
      <c r="J37" s="87">
        <f>H37+I37</f>
        <v>161.61251</v>
      </c>
      <c r="K37" s="76"/>
      <c r="L37" s="250">
        <f>I37-F37</f>
        <v>-38.387490000000014</v>
      </c>
      <c r="M37" s="250">
        <f>K37+L37</f>
        <v>-38.387490000000014</v>
      </c>
    </row>
    <row r="38" spans="1:13" ht="24.75" customHeight="1">
      <c r="A38" s="76">
        <v>2</v>
      </c>
      <c r="B38" s="251" t="s">
        <v>168</v>
      </c>
      <c r="C38" s="41"/>
      <c r="D38" s="257"/>
      <c r="E38" s="245"/>
      <c r="F38" s="245"/>
      <c r="G38" s="87"/>
      <c r="H38" s="87"/>
      <c r="I38" s="257"/>
      <c r="J38" s="87"/>
      <c r="K38" s="76"/>
      <c r="L38" s="76"/>
      <c r="M38" s="76"/>
    </row>
    <row r="39" spans="1:13" ht="32.25" customHeight="1">
      <c r="A39" s="76"/>
      <c r="B39" s="41" t="s">
        <v>353</v>
      </c>
      <c r="C39" s="41" t="s">
        <v>347</v>
      </c>
      <c r="D39" s="258" t="s">
        <v>352</v>
      </c>
      <c r="E39" s="245"/>
      <c r="F39" s="245">
        <v>1</v>
      </c>
      <c r="G39" s="87">
        <f>E39+F39</f>
        <v>1</v>
      </c>
      <c r="H39" s="87"/>
      <c r="I39" s="257">
        <v>1</v>
      </c>
      <c r="J39" s="87">
        <f>H39+I39</f>
        <v>1</v>
      </c>
      <c r="K39" s="76"/>
      <c r="L39" s="250">
        <f>I39-F39</f>
        <v>0</v>
      </c>
      <c r="M39" s="250">
        <f>K39+L39</f>
        <v>0</v>
      </c>
    </row>
    <row r="40" spans="1:13" ht="24.75" customHeight="1">
      <c r="A40" s="76">
        <v>3</v>
      </c>
      <c r="B40" s="158" t="s">
        <v>109</v>
      </c>
      <c r="C40" s="41"/>
      <c r="D40" s="257"/>
      <c r="E40" s="245"/>
      <c r="F40" s="245"/>
      <c r="G40" s="87"/>
      <c r="H40" s="87"/>
      <c r="I40" s="257"/>
      <c r="J40" s="87"/>
      <c r="K40" s="76"/>
      <c r="L40" s="76"/>
      <c r="M40" s="76"/>
    </row>
    <row r="41" spans="1:13" ht="33.75" customHeight="1">
      <c r="A41" s="76"/>
      <c r="B41" s="41" t="s">
        <v>354</v>
      </c>
      <c r="C41" s="41" t="s">
        <v>111</v>
      </c>
      <c r="D41" s="258" t="s">
        <v>352</v>
      </c>
      <c r="E41" s="154"/>
      <c r="F41" s="154">
        <v>200000</v>
      </c>
      <c r="G41" s="181">
        <f>E41+F41</f>
        <v>200000</v>
      </c>
      <c r="H41" s="181"/>
      <c r="I41" s="257">
        <v>161612.5</v>
      </c>
      <c r="J41" s="181">
        <f>H41+I41</f>
        <v>161612.5</v>
      </c>
      <c r="K41" s="181"/>
      <c r="L41" s="181">
        <f>I41-F41</f>
        <v>-38387.5</v>
      </c>
      <c r="M41" s="181">
        <f>K41+L41</f>
        <v>-38387.5</v>
      </c>
    </row>
    <row r="42" spans="1:13" ht="24.75" customHeight="1">
      <c r="A42" s="76">
        <v>4</v>
      </c>
      <c r="B42" s="209" t="s">
        <v>161</v>
      </c>
      <c r="C42" s="195"/>
      <c r="D42" s="257"/>
      <c r="E42" s="245"/>
      <c r="F42" s="245"/>
      <c r="G42" s="87"/>
      <c r="H42" s="87"/>
      <c r="I42" s="257"/>
      <c r="J42" s="87"/>
      <c r="K42" s="76"/>
      <c r="L42" s="76"/>
      <c r="M42" s="76"/>
    </row>
    <row r="43" spans="1:13" ht="78.75" customHeight="1">
      <c r="A43" s="76"/>
      <c r="B43" s="195" t="s">
        <v>349</v>
      </c>
      <c r="C43" s="209"/>
      <c r="D43" s="194" t="s">
        <v>126</v>
      </c>
      <c r="E43" s="195"/>
      <c r="F43" s="195">
        <v>100</v>
      </c>
      <c r="G43" s="87">
        <f>E43+F43</f>
        <v>100</v>
      </c>
      <c r="H43" s="87"/>
      <c r="I43" s="257">
        <v>100</v>
      </c>
      <c r="J43" s="87">
        <f>H43+I43</f>
        <v>100</v>
      </c>
      <c r="K43" s="76"/>
      <c r="L43" s="250">
        <f>I43-F43</f>
        <v>0</v>
      </c>
      <c r="M43" s="250">
        <f>K43+L43</f>
        <v>0</v>
      </c>
    </row>
    <row r="44" spans="1:13" ht="24.75" customHeight="1">
      <c r="A44" s="76"/>
      <c r="B44" s="239" t="s">
        <v>118</v>
      </c>
      <c r="C44" s="76"/>
      <c r="D44" s="76"/>
      <c r="E44" s="87"/>
      <c r="F44" s="87"/>
      <c r="G44" s="87"/>
      <c r="H44" s="87"/>
      <c r="I44" s="87"/>
      <c r="J44" s="87"/>
      <c r="K44" s="76"/>
      <c r="L44" s="76"/>
      <c r="M44" s="76"/>
    </row>
    <row r="45" spans="1:13" ht="41.25" customHeight="1">
      <c r="A45" s="76"/>
      <c r="B45" s="387" t="s">
        <v>355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ht="24.75" customHeight="1">
      <c r="A46" s="76"/>
      <c r="B46" s="247" t="s">
        <v>165</v>
      </c>
      <c r="C46" s="151"/>
      <c r="D46" s="192"/>
      <c r="E46" s="260"/>
      <c r="F46" s="87"/>
      <c r="G46" s="87"/>
      <c r="H46" s="87"/>
      <c r="I46" s="87"/>
      <c r="J46" s="87"/>
      <c r="K46" s="76"/>
      <c r="L46" s="76"/>
      <c r="M46" s="76"/>
    </row>
    <row r="47" spans="1:13" ht="176.25" customHeight="1">
      <c r="A47" s="76"/>
      <c r="B47" s="195" t="s">
        <v>356</v>
      </c>
      <c r="C47" s="41" t="s">
        <v>94</v>
      </c>
      <c r="D47" s="195" t="s">
        <v>357</v>
      </c>
      <c r="E47" s="259"/>
      <c r="F47" s="259">
        <v>1099</v>
      </c>
      <c r="G47" s="87">
        <f>F47+E47</f>
        <v>1099</v>
      </c>
      <c r="H47" s="87"/>
      <c r="I47" s="258">
        <v>1099</v>
      </c>
      <c r="J47" s="87">
        <f>H47+I47</f>
        <v>1099</v>
      </c>
      <c r="K47" s="76"/>
      <c r="L47" s="250">
        <f>I47-F47</f>
        <v>0</v>
      </c>
      <c r="M47" s="250">
        <f>K47+L47</f>
        <v>0</v>
      </c>
    </row>
    <row r="48" spans="1:13" ht="24.75" customHeight="1">
      <c r="A48" s="76"/>
      <c r="B48" s="251" t="s">
        <v>168</v>
      </c>
      <c r="C48" s="41"/>
      <c r="D48" s="195"/>
      <c r="E48" s="245"/>
      <c r="F48" s="245"/>
      <c r="G48" s="87"/>
      <c r="H48" s="87"/>
      <c r="I48" s="257"/>
      <c r="J48" s="87"/>
      <c r="K48" s="76"/>
      <c r="L48" s="76"/>
      <c r="M48" s="76"/>
    </row>
    <row r="49" spans="1:13" ht="178.5" customHeight="1">
      <c r="A49" s="76"/>
      <c r="B49" s="41" t="s">
        <v>353</v>
      </c>
      <c r="C49" s="41" t="s">
        <v>347</v>
      </c>
      <c r="D49" s="195" t="s">
        <v>358</v>
      </c>
      <c r="E49" s="245"/>
      <c r="F49" s="245">
        <v>2</v>
      </c>
      <c r="G49" s="87">
        <f>F49+E49</f>
        <v>2</v>
      </c>
      <c r="H49" s="87"/>
      <c r="I49" s="257">
        <v>2</v>
      </c>
      <c r="J49" s="87">
        <f>H49+I49</f>
        <v>2</v>
      </c>
      <c r="K49" s="76"/>
      <c r="L49" s="250">
        <f>I49-F49</f>
        <v>0</v>
      </c>
      <c r="M49" s="250">
        <f>K49+L49</f>
        <v>0</v>
      </c>
    </row>
    <row r="50" spans="1:13" ht="24.75" customHeight="1">
      <c r="A50" s="76"/>
      <c r="B50" s="158" t="s">
        <v>109</v>
      </c>
      <c r="C50" s="41"/>
      <c r="D50" s="195"/>
      <c r="E50" s="245"/>
      <c r="F50" s="245"/>
      <c r="G50" s="87"/>
      <c r="H50" s="87"/>
      <c r="I50" s="257"/>
      <c r="J50" s="87"/>
      <c r="K50" s="76"/>
      <c r="L50" s="76"/>
      <c r="M50" s="76"/>
    </row>
    <row r="51" spans="1:13" ht="176.25" customHeight="1">
      <c r="A51" s="76"/>
      <c r="B51" s="41" t="s">
        <v>354</v>
      </c>
      <c r="C51" s="41" t="s">
        <v>111</v>
      </c>
      <c r="D51" s="195" t="s">
        <v>358</v>
      </c>
      <c r="E51" s="154"/>
      <c r="F51" s="154">
        <v>549500</v>
      </c>
      <c r="G51" s="181">
        <f>F51+E51</f>
        <v>549500</v>
      </c>
      <c r="H51" s="181"/>
      <c r="I51" s="257">
        <v>549500</v>
      </c>
      <c r="J51" s="181">
        <f>H51+I51</f>
        <v>549500</v>
      </c>
      <c r="K51" s="181"/>
      <c r="L51" s="181">
        <f>I51-F51</f>
        <v>0</v>
      </c>
      <c r="M51" s="181">
        <f>K51+L51</f>
        <v>0</v>
      </c>
    </row>
    <row r="52" spans="1:13" ht="24.75" customHeight="1">
      <c r="A52" s="76"/>
      <c r="B52" s="209" t="s">
        <v>161</v>
      </c>
      <c r="C52" s="195"/>
      <c r="D52" s="195"/>
      <c r="E52" s="245"/>
      <c r="F52" s="245"/>
      <c r="G52" s="87"/>
      <c r="H52" s="87"/>
      <c r="I52" s="87"/>
      <c r="J52" s="87"/>
      <c r="K52" s="76"/>
      <c r="L52" s="76"/>
      <c r="M52" s="76"/>
    </row>
    <row r="53" spans="1:14" ht="75" customHeight="1">
      <c r="A53" s="76"/>
      <c r="B53" s="195" t="s">
        <v>349</v>
      </c>
      <c r="C53" s="41" t="s">
        <v>99</v>
      </c>
      <c r="D53" s="194" t="s">
        <v>126</v>
      </c>
      <c r="E53" s="245"/>
      <c r="F53" s="245">
        <v>100</v>
      </c>
      <c r="G53" s="87">
        <f>F53+E53</f>
        <v>100</v>
      </c>
      <c r="H53" s="87"/>
      <c r="I53" s="87">
        <v>100</v>
      </c>
      <c r="J53" s="87">
        <f>H53+I53</f>
        <v>100</v>
      </c>
      <c r="K53" s="76"/>
      <c r="L53" s="250">
        <f>I53-F53</f>
        <v>0</v>
      </c>
      <c r="M53" s="250">
        <f>K53+L53</f>
        <v>0</v>
      </c>
      <c r="N53" s="261"/>
    </row>
    <row r="54" spans="1:13" ht="24.75" customHeight="1">
      <c r="A54" s="76"/>
      <c r="B54" s="251" t="s">
        <v>127</v>
      </c>
      <c r="C54" s="41"/>
      <c r="D54" s="194"/>
      <c r="E54" s="245"/>
      <c r="F54" s="245"/>
      <c r="G54" s="87"/>
      <c r="H54" s="87"/>
      <c r="I54" s="87"/>
      <c r="J54" s="87"/>
      <c r="K54" s="76"/>
      <c r="L54" s="250"/>
      <c r="M54" s="250"/>
    </row>
    <row r="55" spans="1:13" ht="24.75" customHeight="1">
      <c r="A55" s="76"/>
      <c r="B55" s="387" t="s">
        <v>359</v>
      </c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9"/>
    </row>
    <row r="56" spans="1:13" ht="24.75" customHeight="1">
      <c r="A56" s="76">
        <v>1</v>
      </c>
      <c r="B56" s="262" t="s">
        <v>360</v>
      </c>
      <c r="C56" s="35"/>
      <c r="D56" s="35"/>
      <c r="E56" s="35"/>
      <c r="F56" s="87"/>
      <c r="G56" s="87"/>
      <c r="H56" s="87"/>
      <c r="I56" s="87"/>
      <c r="J56" s="87"/>
      <c r="K56" s="76"/>
      <c r="L56" s="76"/>
      <c r="M56" s="76"/>
    </row>
    <row r="57" spans="1:13" ht="79.5" customHeight="1">
      <c r="A57" s="76"/>
      <c r="B57" s="263" t="s">
        <v>361</v>
      </c>
      <c r="C57" s="263" t="s">
        <v>104</v>
      </c>
      <c r="D57" s="263" t="s">
        <v>362</v>
      </c>
      <c r="E57" s="264"/>
      <c r="F57" s="264">
        <v>92.52411</v>
      </c>
      <c r="G57" s="87">
        <f>E57+F57</f>
        <v>92.52411</v>
      </c>
      <c r="H57" s="87"/>
      <c r="I57" s="264">
        <v>41.58518</v>
      </c>
      <c r="J57" s="87">
        <f>H57+I57</f>
        <v>41.58518</v>
      </c>
      <c r="K57" s="76"/>
      <c r="L57" s="87">
        <f>I57-F57</f>
        <v>-50.93892999999999</v>
      </c>
      <c r="M57" s="87">
        <f>K57+L57</f>
        <v>-50.93892999999999</v>
      </c>
    </row>
    <row r="58" spans="1:13" ht="24.75" customHeight="1">
      <c r="A58" s="76">
        <v>2</v>
      </c>
      <c r="B58" s="265" t="s">
        <v>245</v>
      </c>
      <c r="C58" s="183"/>
      <c r="D58" s="183"/>
      <c r="E58" s="183"/>
      <c r="F58" s="183"/>
      <c r="G58" s="87"/>
      <c r="H58" s="87"/>
      <c r="I58" s="183"/>
      <c r="J58" s="87"/>
      <c r="K58" s="76"/>
      <c r="L58" s="76"/>
      <c r="M58" s="76"/>
    </row>
    <row r="59" spans="1:13" ht="70.5" customHeight="1">
      <c r="A59" s="76"/>
      <c r="B59" s="266" t="s">
        <v>363</v>
      </c>
      <c r="C59" s="35" t="s">
        <v>107</v>
      </c>
      <c r="D59" s="263" t="s">
        <v>362</v>
      </c>
      <c r="E59" s="267"/>
      <c r="F59" s="267">
        <v>1</v>
      </c>
      <c r="G59" s="87">
        <f>E59+F59</f>
        <v>1</v>
      </c>
      <c r="H59" s="87"/>
      <c r="I59" s="183">
        <v>1</v>
      </c>
      <c r="J59" s="87">
        <f>H59+I59</f>
        <v>1</v>
      </c>
      <c r="K59" s="76"/>
      <c r="L59" s="87">
        <f>I59-F59</f>
        <v>0</v>
      </c>
      <c r="M59" s="87">
        <f>K59+L59</f>
        <v>0</v>
      </c>
    </row>
    <row r="60" spans="1:13" ht="24.75" customHeight="1">
      <c r="A60" s="76">
        <v>3</v>
      </c>
      <c r="B60" s="262" t="s">
        <v>256</v>
      </c>
      <c r="C60" s="35"/>
      <c r="D60" s="35"/>
      <c r="E60" s="35"/>
      <c r="F60" s="35"/>
      <c r="G60" s="87"/>
      <c r="H60" s="87"/>
      <c r="I60" s="169"/>
      <c r="J60" s="87"/>
      <c r="K60" s="76"/>
      <c r="L60" s="76"/>
      <c r="M60" s="76"/>
    </row>
    <row r="61" spans="1:13" ht="75.75" customHeight="1">
      <c r="A61" s="76"/>
      <c r="B61" s="263" t="s">
        <v>364</v>
      </c>
      <c r="C61" s="263" t="s">
        <v>111</v>
      </c>
      <c r="D61" s="263" t="s">
        <v>362</v>
      </c>
      <c r="E61" s="264"/>
      <c r="F61" s="264">
        <v>92524.11</v>
      </c>
      <c r="G61" s="87">
        <f>E61+F61</f>
        <v>92524.11</v>
      </c>
      <c r="H61" s="87"/>
      <c r="I61" s="264">
        <v>41582.18</v>
      </c>
      <c r="J61" s="87">
        <f>H61+I61</f>
        <v>41582.18</v>
      </c>
      <c r="K61" s="76"/>
      <c r="L61" s="87">
        <f>I61-F61</f>
        <v>-50941.93</v>
      </c>
      <c r="M61" s="87">
        <f>K61+L61</f>
        <v>-50941.93</v>
      </c>
    </row>
    <row r="62" spans="1:13" ht="24.75" customHeight="1">
      <c r="A62" s="76">
        <v>4</v>
      </c>
      <c r="B62" s="268" t="s">
        <v>259</v>
      </c>
      <c r="C62" s="268"/>
      <c r="D62" s="268"/>
      <c r="E62" s="269"/>
      <c r="F62" s="269"/>
      <c r="G62" s="87"/>
      <c r="H62" s="87"/>
      <c r="I62" s="269"/>
      <c r="J62" s="87"/>
      <c r="K62" s="76"/>
      <c r="L62" s="76"/>
      <c r="M62" s="76"/>
    </row>
    <row r="63" spans="1:13" ht="82.5" customHeight="1">
      <c r="A63" s="76"/>
      <c r="B63" s="160" t="s">
        <v>349</v>
      </c>
      <c r="C63" s="160" t="s">
        <v>99</v>
      </c>
      <c r="D63" s="194" t="s">
        <v>126</v>
      </c>
      <c r="E63" s="183"/>
      <c r="F63" s="183">
        <v>100</v>
      </c>
      <c r="G63" s="87">
        <f>E63+F63</f>
        <v>100</v>
      </c>
      <c r="H63" s="87"/>
      <c r="I63" s="183">
        <v>100</v>
      </c>
      <c r="J63" s="87">
        <f>H63+I63</f>
        <v>100</v>
      </c>
      <c r="K63" s="76"/>
      <c r="L63" s="87">
        <f>I63-F63</f>
        <v>0</v>
      </c>
      <c r="M63" s="87">
        <f>K63+L63</f>
        <v>0</v>
      </c>
    </row>
    <row r="64" spans="1:13" ht="24.75" customHeight="1">
      <c r="A64" s="76"/>
      <c r="B64" s="77"/>
      <c r="C64" s="76"/>
      <c r="D64" s="76"/>
      <c r="E64" s="87"/>
      <c r="F64" s="87"/>
      <c r="G64" s="87"/>
      <c r="H64" s="87"/>
      <c r="I64" s="87"/>
      <c r="J64" s="87"/>
      <c r="K64" s="76"/>
      <c r="L64" s="76"/>
      <c r="M64" s="76"/>
    </row>
    <row r="65" spans="1:13" ht="24.75" customHeight="1">
      <c r="A65" s="76"/>
      <c r="B65" s="77"/>
      <c r="C65" s="76"/>
      <c r="D65" s="76"/>
      <c r="E65" s="87"/>
      <c r="F65" s="87"/>
      <c r="G65" s="87"/>
      <c r="H65" s="87"/>
      <c r="I65" s="87"/>
      <c r="J65" s="87"/>
      <c r="K65" s="76"/>
      <c r="L65" s="76"/>
      <c r="M65" s="76"/>
    </row>
    <row r="66" spans="1:13" ht="24.75" customHeight="1">
      <c r="A66" s="76"/>
      <c r="B66" s="77"/>
      <c r="C66" s="76"/>
      <c r="D66" s="76"/>
      <c r="E66" s="87"/>
      <c r="F66" s="87"/>
      <c r="G66" s="87"/>
      <c r="H66" s="87"/>
      <c r="I66" s="87"/>
      <c r="J66" s="87"/>
      <c r="K66" s="76"/>
      <c r="L66" s="76"/>
      <c r="M66" s="76"/>
    </row>
    <row r="67" spans="1:13" ht="24.75" customHeight="1">
      <c r="A67" s="76"/>
      <c r="B67" s="77"/>
      <c r="C67" s="76"/>
      <c r="D67" s="76"/>
      <c r="E67" s="87"/>
      <c r="F67" s="87"/>
      <c r="G67" s="87"/>
      <c r="H67" s="87"/>
      <c r="I67" s="87"/>
      <c r="J67" s="87"/>
      <c r="K67" s="76"/>
      <c r="L67" s="76"/>
      <c r="M67" s="76"/>
    </row>
    <row r="68" spans="1:13" ht="24.75" customHeight="1">
      <c r="A68" s="76"/>
      <c r="B68" s="77"/>
      <c r="C68" s="76"/>
      <c r="D68" s="76"/>
      <c r="E68" s="87"/>
      <c r="F68" s="87"/>
      <c r="G68" s="87"/>
      <c r="H68" s="87"/>
      <c r="I68" s="87"/>
      <c r="J68" s="87"/>
      <c r="K68" s="76"/>
      <c r="L68" s="76"/>
      <c r="M68" s="76"/>
    </row>
    <row r="69" spans="1:13" ht="24.75" customHeight="1">
      <c r="A69" s="76"/>
      <c r="B69" s="77"/>
      <c r="C69" s="76"/>
      <c r="D69" s="76"/>
      <c r="E69" s="87"/>
      <c r="F69" s="87"/>
      <c r="G69" s="87"/>
      <c r="H69" s="87"/>
      <c r="I69" s="87"/>
      <c r="J69" s="87"/>
      <c r="K69" s="76"/>
      <c r="L69" s="76"/>
      <c r="M69" s="76"/>
    </row>
    <row r="70" spans="1:13" ht="24.75" customHeight="1">
      <c r="A70" s="76"/>
      <c r="B70" s="77"/>
      <c r="C70" s="76"/>
      <c r="D70" s="76"/>
      <c r="E70" s="87"/>
      <c r="F70" s="87"/>
      <c r="G70" s="87"/>
      <c r="H70" s="87"/>
      <c r="I70" s="87"/>
      <c r="J70" s="87"/>
      <c r="K70" s="76"/>
      <c r="L70" s="76"/>
      <c r="M70" s="76"/>
    </row>
    <row r="71" spans="1:13" ht="24.75" customHeight="1">
      <c r="A71" s="76"/>
      <c r="B71" s="77"/>
      <c r="C71" s="76"/>
      <c r="D71" s="76"/>
      <c r="E71" s="87"/>
      <c r="F71" s="87"/>
      <c r="G71" s="87"/>
      <c r="H71" s="87"/>
      <c r="I71" s="87"/>
      <c r="J71" s="87"/>
      <c r="K71" s="76"/>
      <c r="L71" s="76"/>
      <c r="M71" s="76"/>
    </row>
    <row r="72" spans="1:13" ht="24.75" customHeight="1">
      <c r="A72" s="76"/>
      <c r="B72" s="77"/>
      <c r="C72" s="76"/>
      <c r="D72" s="76"/>
      <c r="E72" s="87"/>
      <c r="F72" s="87"/>
      <c r="G72" s="87"/>
      <c r="H72" s="87"/>
      <c r="I72" s="87"/>
      <c r="J72" s="87"/>
      <c r="K72" s="76"/>
      <c r="L72" s="76"/>
      <c r="M72" s="76"/>
    </row>
    <row r="73" spans="1:13" ht="24.75" customHeight="1">
      <c r="A73" s="76"/>
      <c r="B73" s="77"/>
      <c r="C73" s="76"/>
      <c r="D73" s="76"/>
      <c r="E73" s="87"/>
      <c r="F73" s="87"/>
      <c r="G73" s="87"/>
      <c r="H73" s="87"/>
      <c r="I73" s="87"/>
      <c r="J73" s="87"/>
      <c r="K73" s="76"/>
      <c r="L73" s="76"/>
      <c r="M73" s="76"/>
    </row>
    <row r="74" spans="1:13" ht="24.75" customHeight="1">
      <c r="A74" s="76"/>
      <c r="B74" s="77"/>
      <c r="C74" s="76"/>
      <c r="D74" s="76"/>
      <c r="E74" s="87"/>
      <c r="F74" s="87"/>
      <c r="G74" s="87"/>
      <c r="H74" s="87"/>
      <c r="I74" s="87"/>
      <c r="J74" s="87"/>
      <c r="K74" s="76"/>
      <c r="L74" s="76"/>
      <c r="M74" s="76"/>
    </row>
    <row r="75" spans="1:13" ht="24.75" customHeight="1">
      <c r="A75" s="76"/>
      <c r="B75" s="77"/>
      <c r="C75" s="76"/>
      <c r="D75" s="76"/>
      <c r="E75" s="87"/>
      <c r="F75" s="87"/>
      <c r="G75" s="87"/>
      <c r="H75" s="87"/>
      <c r="I75" s="87"/>
      <c r="J75" s="87"/>
      <c r="K75" s="76"/>
      <c r="L75" s="76"/>
      <c r="M75" s="76"/>
    </row>
    <row r="76" spans="1:13" ht="24.75" customHeight="1">
      <c r="A76" s="76"/>
      <c r="B76" s="77"/>
      <c r="C76" s="76"/>
      <c r="D76" s="76"/>
      <c r="E76" s="87"/>
      <c r="F76" s="87"/>
      <c r="G76" s="87"/>
      <c r="H76" s="87"/>
      <c r="I76" s="87"/>
      <c r="J76" s="87"/>
      <c r="K76" s="76"/>
      <c r="L76" s="76"/>
      <c r="M76" s="76"/>
    </row>
    <row r="77" spans="1:13" ht="36.75" customHeight="1">
      <c r="A77" s="76"/>
      <c r="B77" s="76"/>
      <c r="C77" s="76"/>
      <c r="D77" s="270"/>
      <c r="E77" s="87"/>
      <c r="F77" s="87"/>
      <c r="G77" s="87"/>
      <c r="H77" s="87"/>
      <c r="I77" s="87"/>
      <c r="J77" s="87"/>
      <c r="K77" s="84">
        <f>H77-E77</f>
        <v>0</v>
      </c>
      <c r="L77" s="84">
        <f>I77-F77</f>
        <v>0</v>
      </c>
      <c r="M77" s="84">
        <f>SUM(K77:L77)</f>
        <v>0</v>
      </c>
    </row>
    <row r="78" spans="1:13" ht="36.75" customHeight="1">
      <c r="A78" s="144"/>
      <c r="B78" s="144"/>
      <c r="C78" s="144"/>
      <c r="D78" s="145"/>
      <c r="E78" s="144"/>
      <c r="F78" s="144"/>
      <c r="G78" s="144"/>
      <c r="H78" s="144"/>
      <c r="I78" s="144"/>
      <c r="J78" s="144"/>
      <c r="K78" s="144"/>
      <c r="L78" s="144"/>
      <c r="M78" s="144"/>
    </row>
    <row r="79" spans="1:13" ht="18.75" customHeight="1">
      <c r="A79" s="310" t="s">
        <v>28</v>
      </c>
      <c r="B79" s="310"/>
      <c r="C79" s="310"/>
      <c r="D79" s="310"/>
      <c r="E79" s="310"/>
      <c r="F79" s="17" t="s">
        <v>29</v>
      </c>
      <c r="G79" s="17" t="s">
        <v>29</v>
      </c>
      <c r="H79" s="17" t="s">
        <v>29</v>
      </c>
      <c r="I79" s="17" t="s">
        <v>29</v>
      </c>
      <c r="J79" s="312" t="s">
        <v>30</v>
      </c>
      <c r="K79" s="312"/>
      <c r="L79" s="312"/>
      <c r="M79" s="312"/>
    </row>
    <row r="80" spans="1:13" ht="18.75" customHeight="1">
      <c r="A80" s="311"/>
      <c r="B80" s="311"/>
      <c r="C80" s="311"/>
      <c r="D80" s="311"/>
      <c r="E80" s="311"/>
      <c r="F80" s="17"/>
      <c r="G80" s="17" t="s">
        <v>31</v>
      </c>
      <c r="H80" s="17"/>
      <c r="I80" s="17"/>
      <c r="J80" s="313"/>
      <c r="K80" s="313"/>
      <c r="L80" s="313"/>
      <c r="M80" s="313"/>
    </row>
  </sheetData>
  <sheetProtection/>
  <mergeCells count="21">
    <mergeCell ref="D10:M10"/>
    <mergeCell ref="A5:M5"/>
    <mergeCell ref="A6:M6"/>
    <mergeCell ref="A7:M7"/>
    <mergeCell ref="A8:M8"/>
    <mergeCell ref="D9:M9"/>
    <mergeCell ref="A79:E80"/>
    <mergeCell ref="J79:M79"/>
    <mergeCell ref="J80:M80"/>
    <mergeCell ref="K12:M12"/>
    <mergeCell ref="B15:M15"/>
    <mergeCell ref="B25:M25"/>
    <mergeCell ref="B35:M35"/>
    <mergeCell ref="B45:M45"/>
    <mergeCell ref="B55:M55"/>
    <mergeCell ref="A12:A13"/>
    <mergeCell ref="B12:B13"/>
    <mergeCell ref="C12:C13"/>
    <mergeCell ref="D12:D13"/>
    <mergeCell ref="E12:G12"/>
    <mergeCell ref="H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7"/>
  <sheetViews>
    <sheetView zoomScalePageLayoutView="0" workbookViewId="0" topLeftCell="A7">
      <selection activeCell="D10" sqref="D10:M10"/>
    </sheetView>
  </sheetViews>
  <sheetFormatPr defaultColWidth="9.00390625" defaultRowHeight="12.75"/>
  <cols>
    <col min="1" max="1" width="5.625" style="0" customWidth="1"/>
    <col min="2" max="2" width="24.25390625" style="0" customWidth="1"/>
    <col min="3" max="3" width="8.125" style="0" customWidth="1"/>
    <col min="4" max="4" width="50.75390625" style="0" customWidth="1"/>
    <col min="5" max="5" width="9.75390625" style="0" bestFit="1" customWidth="1"/>
    <col min="6" max="6" width="9.25390625" style="0" bestFit="1" customWidth="1"/>
    <col min="7" max="8" width="9.75390625" style="0" bestFit="1" customWidth="1"/>
    <col min="9" max="9" width="9.25390625" style="0" bestFit="1" customWidth="1"/>
    <col min="10" max="10" width="9.75390625" style="0" bestFit="1" customWidth="1"/>
    <col min="11" max="11" width="10.375" style="0" bestFit="1" customWidth="1"/>
  </cols>
  <sheetData>
    <row r="1" ht="12.75">
      <c r="L1" s="69" t="s">
        <v>0</v>
      </c>
    </row>
    <row r="2" spans="1:11" ht="12.75">
      <c r="A2" s="69"/>
      <c r="K2" t="s">
        <v>1</v>
      </c>
    </row>
    <row r="3" spans="1:11" ht="12.75">
      <c r="A3" s="70"/>
      <c r="K3" t="s">
        <v>2</v>
      </c>
    </row>
    <row r="4" ht="12.75">
      <c r="A4" s="70"/>
    </row>
    <row r="5" spans="1:13" ht="18.75">
      <c r="A5" s="348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71">
        <v>1017420</v>
      </c>
      <c r="D9" s="349" t="s">
        <v>365</v>
      </c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31.5" customHeight="1">
      <c r="B10" s="72" t="s">
        <v>7</v>
      </c>
      <c r="D10" s="350" t="s">
        <v>8</v>
      </c>
      <c r="E10" s="350"/>
      <c r="F10" s="350"/>
      <c r="G10" s="350"/>
      <c r="H10" s="350"/>
      <c r="I10" s="350"/>
      <c r="J10" s="350"/>
      <c r="K10" s="350"/>
      <c r="L10" s="350"/>
      <c r="M10" s="350"/>
    </row>
    <row r="11" ht="15.75">
      <c r="A11" s="73"/>
    </row>
    <row r="12" spans="1:13" ht="31.5" customHeight="1">
      <c r="A12" s="328" t="s">
        <v>9</v>
      </c>
      <c r="B12" s="328" t="s">
        <v>10</v>
      </c>
      <c r="C12" s="347" t="s">
        <v>11</v>
      </c>
      <c r="D12" s="328" t="s">
        <v>12</v>
      </c>
      <c r="E12" s="328" t="s">
        <v>13</v>
      </c>
      <c r="F12" s="328"/>
      <c r="G12" s="328"/>
      <c r="H12" s="328" t="s">
        <v>14</v>
      </c>
      <c r="I12" s="328"/>
      <c r="J12" s="328"/>
      <c r="K12" s="328" t="s">
        <v>15</v>
      </c>
      <c r="L12" s="328"/>
      <c r="M12" s="328"/>
    </row>
    <row r="13" spans="1:13" ht="47.25">
      <c r="A13" s="328"/>
      <c r="B13" s="328"/>
      <c r="C13" s="347"/>
      <c r="D13" s="328"/>
      <c r="E13" s="74" t="s">
        <v>16</v>
      </c>
      <c r="F13" s="74" t="s">
        <v>17</v>
      </c>
      <c r="G13" s="74" t="s">
        <v>18</v>
      </c>
      <c r="H13" s="74" t="s">
        <v>16</v>
      </c>
      <c r="I13" s="74" t="s">
        <v>17</v>
      </c>
      <c r="J13" s="74" t="s">
        <v>18</v>
      </c>
      <c r="K13" s="74" t="s">
        <v>16</v>
      </c>
      <c r="L13" s="74" t="s">
        <v>17</v>
      </c>
      <c r="M13" s="74" t="s">
        <v>18</v>
      </c>
    </row>
    <row r="14" spans="1:13" ht="15.75">
      <c r="A14" s="74"/>
      <c r="B14" s="74" t="s">
        <v>76</v>
      </c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.75">
      <c r="A15" s="74"/>
      <c r="B15" s="329" t="s">
        <v>366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</row>
    <row r="16" spans="1:13" ht="19.5" thickBot="1">
      <c r="A16" s="76" t="s">
        <v>19</v>
      </c>
      <c r="B16" s="77" t="s">
        <v>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80.25" customHeight="1" thickBot="1">
      <c r="A17" s="76"/>
      <c r="B17" s="78" t="s">
        <v>367</v>
      </c>
      <c r="C17" s="79" t="s">
        <v>111</v>
      </c>
      <c r="D17" s="79" t="s">
        <v>79</v>
      </c>
      <c r="E17" s="86">
        <v>51.81</v>
      </c>
      <c r="F17" s="84"/>
      <c r="G17" s="84">
        <f>E17+F17</f>
        <v>51.81</v>
      </c>
      <c r="H17" s="82">
        <f>G17</f>
        <v>51.81</v>
      </c>
      <c r="I17" s="84"/>
      <c r="J17" s="84">
        <f>H17+I17</f>
        <v>51.81</v>
      </c>
      <c r="K17" s="84">
        <f>H17-E17</f>
        <v>0</v>
      </c>
      <c r="L17" s="84">
        <f>I17-F17</f>
        <v>0</v>
      </c>
      <c r="M17" s="84">
        <f>SUM(K17:L17)</f>
        <v>0</v>
      </c>
    </row>
    <row r="18" spans="1:13" ht="21.75" customHeight="1">
      <c r="A18" s="76" t="s">
        <v>22</v>
      </c>
      <c r="B18" s="77" t="s">
        <v>23</v>
      </c>
      <c r="C18" s="76"/>
      <c r="D18" s="76"/>
      <c r="E18" s="87"/>
      <c r="F18" s="87"/>
      <c r="G18" s="87"/>
      <c r="H18" s="87"/>
      <c r="I18" s="87"/>
      <c r="J18" s="87"/>
      <c r="K18" s="76"/>
      <c r="L18" s="76"/>
      <c r="M18" s="76"/>
    </row>
    <row r="19" spans="1:13" ht="27" customHeight="1" hidden="1">
      <c r="A19" s="76"/>
      <c r="B19" s="365" t="s">
        <v>368</v>
      </c>
      <c r="C19" s="365" t="s">
        <v>88</v>
      </c>
      <c r="D19" s="360" t="s">
        <v>79</v>
      </c>
      <c r="E19" s="391">
        <v>43</v>
      </c>
      <c r="F19" s="87"/>
      <c r="G19" s="87"/>
      <c r="H19" s="87"/>
      <c r="I19" s="87"/>
      <c r="J19" s="87"/>
      <c r="K19" s="84">
        <f>H19-E19</f>
        <v>-43</v>
      </c>
      <c r="L19" s="84">
        <f>I19-F19</f>
        <v>0</v>
      </c>
      <c r="M19" s="84">
        <f>SUM(K19:L19)</f>
        <v>-43</v>
      </c>
    </row>
    <row r="20" spans="1:13" ht="92.25" customHeight="1" thickBot="1">
      <c r="A20" s="76"/>
      <c r="B20" s="371"/>
      <c r="C20" s="371"/>
      <c r="D20" s="362"/>
      <c r="E20" s="391"/>
      <c r="F20" s="87"/>
      <c r="G20" s="87">
        <f>E19+F20</f>
        <v>43</v>
      </c>
      <c r="H20" s="87">
        <v>43</v>
      </c>
      <c r="I20" s="87"/>
      <c r="J20" s="87">
        <f>H20+I20</f>
        <v>43</v>
      </c>
      <c r="K20" s="84">
        <f>H20-E20</f>
        <v>43</v>
      </c>
      <c r="L20" s="84">
        <f>I20-F20</f>
        <v>0</v>
      </c>
      <c r="M20" s="84">
        <f>SUM(K20:L20)</f>
        <v>43</v>
      </c>
    </row>
    <row r="21" spans="1:13" ht="18" customHeight="1">
      <c r="A21" s="76" t="s">
        <v>24</v>
      </c>
      <c r="B21" s="77" t="s">
        <v>25</v>
      </c>
      <c r="C21" s="76"/>
      <c r="D21" s="76"/>
      <c r="E21" s="87"/>
      <c r="F21" s="87"/>
      <c r="G21" s="87"/>
      <c r="H21" s="87"/>
      <c r="I21" s="87"/>
      <c r="J21" s="87"/>
      <c r="K21" s="76"/>
      <c r="L21" s="76"/>
      <c r="M21" s="76"/>
    </row>
    <row r="22" spans="1:13" ht="45">
      <c r="A22" s="76"/>
      <c r="B22" s="100" t="s">
        <v>369</v>
      </c>
      <c r="C22" s="100" t="s">
        <v>159</v>
      </c>
      <c r="D22" s="100" t="s">
        <v>95</v>
      </c>
      <c r="E22" s="271">
        <v>134</v>
      </c>
      <c r="F22" s="87"/>
      <c r="G22" s="87">
        <f>E22+F22</f>
        <v>134</v>
      </c>
      <c r="H22" s="87">
        <v>134</v>
      </c>
      <c r="I22" s="87"/>
      <c r="J22" s="87">
        <f>H22+I22</f>
        <v>134</v>
      </c>
      <c r="K22" s="84">
        <f>H22-E22</f>
        <v>0</v>
      </c>
      <c r="L22" s="84">
        <f>I22-F22</f>
        <v>0</v>
      </c>
      <c r="M22" s="84">
        <f>SUM(K22:L22)</f>
        <v>0</v>
      </c>
    </row>
    <row r="23" spans="1:13" ht="24.75" customHeight="1">
      <c r="A23" s="76" t="s">
        <v>26</v>
      </c>
      <c r="B23" s="77" t="s">
        <v>27</v>
      </c>
      <c r="C23" s="76"/>
      <c r="D23" s="76"/>
      <c r="E23" s="87"/>
      <c r="F23" s="87"/>
      <c r="G23" s="87"/>
      <c r="H23" s="87"/>
      <c r="I23" s="87"/>
      <c r="J23" s="87"/>
      <c r="K23" s="76"/>
      <c r="L23" s="76"/>
      <c r="M23" s="76"/>
    </row>
    <row r="24" spans="1:13" ht="82.5" customHeight="1">
      <c r="A24" s="99"/>
      <c r="B24" s="100" t="s">
        <v>370</v>
      </c>
      <c r="C24" s="272" t="s">
        <v>99</v>
      </c>
      <c r="D24" s="273" t="s">
        <v>329</v>
      </c>
      <c r="E24" s="274">
        <v>100</v>
      </c>
      <c r="F24" s="104"/>
      <c r="G24" s="104">
        <f>E24+F24</f>
        <v>100</v>
      </c>
      <c r="H24" s="104">
        <v>100</v>
      </c>
      <c r="I24" s="104"/>
      <c r="J24" s="104">
        <f>H24+I24</f>
        <v>100</v>
      </c>
      <c r="K24" s="105">
        <f>H24-E24</f>
        <v>0</v>
      </c>
      <c r="L24" s="105">
        <f>I24-F24</f>
        <v>0</v>
      </c>
      <c r="M24" s="105">
        <f>SUM(K24:L24)</f>
        <v>0</v>
      </c>
    </row>
    <row r="25" spans="1:41" s="106" customFormat="1" ht="29.25" customHeight="1">
      <c r="A25" s="76"/>
      <c r="B25" s="41" t="s">
        <v>100</v>
      </c>
      <c r="C25" s="41"/>
      <c r="D25" s="195"/>
      <c r="E25" s="93"/>
      <c r="F25" s="87"/>
      <c r="G25" s="87"/>
      <c r="H25" s="87"/>
      <c r="I25" s="87"/>
      <c r="J25" s="87"/>
      <c r="K25" s="84"/>
      <c r="L25" s="84"/>
      <c r="M25" s="84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</row>
    <row r="26" spans="1:41" s="106" customFormat="1" ht="23.25" customHeight="1">
      <c r="A26" s="76"/>
      <c r="B26" s="390" t="s">
        <v>371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</row>
    <row r="27" spans="1:41" s="106" customFormat="1" ht="27.75" customHeight="1">
      <c r="A27" s="76">
        <v>1</v>
      </c>
      <c r="B27" s="158" t="s">
        <v>165</v>
      </c>
      <c r="C27" s="41" t="s">
        <v>241</v>
      </c>
      <c r="D27" s="41"/>
      <c r="E27" s="93"/>
      <c r="F27" s="87"/>
      <c r="G27" s="87"/>
      <c r="H27" s="87"/>
      <c r="I27" s="87"/>
      <c r="J27" s="87"/>
      <c r="K27" s="84"/>
      <c r="L27" s="84"/>
      <c r="M27" s="84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</row>
    <row r="28" spans="1:41" s="106" customFormat="1" ht="63" customHeight="1">
      <c r="A28" s="76"/>
      <c r="B28" s="195" t="s">
        <v>372</v>
      </c>
      <c r="C28" s="41" t="s">
        <v>111</v>
      </c>
      <c r="D28" s="195" t="s">
        <v>373</v>
      </c>
      <c r="E28" s="271">
        <v>28</v>
      </c>
      <c r="F28" s="87"/>
      <c r="G28" s="87">
        <f>E28+F28</f>
        <v>28</v>
      </c>
      <c r="H28" s="271">
        <v>28</v>
      </c>
      <c r="I28" s="87"/>
      <c r="J28" s="87">
        <f>H28+I28</f>
        <v>28</v>
      </c>
      <c r="K28" s="84">
        <f>H28-E28</f>
        <v>0</v>
      </c>
      <c r="L28" s="84"/>
      <c r="M28" s="84">
        <f>K28+L28</f>
        <v>0</v>
      </c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</row>
    <row r="29" spans="1:41" s="106" customFormat="1" ht="42.75" customHeight="1">
      <c r="A29" s="76"/>
      <c r="B29" s="276" t="s">
        <v>245</v>
      </c>
      <c r="C29" s="263"/>
      <c r="D29" s="263"/>
      <c r="E29" s="177"/>
      <c r="F29" s="87"/>
      <c r="G29" s="87"/>
      <c r="H29" s="177"/>
      <c r="I29" s="87"/>
      <c r="J29" s="87"/>
      <c r="K29" s="84"/>
      <c r="L29" s="84"/>
      <c r="M29" s="84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</row>
    <row r="30" spans="1:41" s="106" customFormat="1" ht="42.75" customHeight="1">
      <c r="A30" s="76">
        <v>3</v>
      </c>
      <c r="B30" s="41" t="s">
        <v>374</v>
      </c>
      <c r="C30" s="41" t="s">
        <v>88</v>
      </c>
      <c r="D30" s="195" t="s">
        <v>375</v>
      </c>
      <c r="E30" s="93">
        <v>560</v>
      </c>
      <c r="F30" s="87"/>
      <c r="G30" s="87">
        <f>E30+F30</f>
        <v>560</v>
      </c>
      <c r="H30" s="93">
        <v>560</v>
      </c>
      <c r="I30" s="87"/>
      <c r="J30" s="87">
        <f>H30+I30</f>
        <v>560</v>
      </c>
      <c r="K30" s="84">
        <f>H30-E30</f>
        <v>0</v>
      </c>
      <c r="L30" s="84"/>
      <c r="M30" s="84">
        <f>K30+L30</f>
        <v>0</v>
      </c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</row>
    <row r="31" spans="1:41" s="106" customFormat="1" ht="31.5" customHeight="1">
      <c r="A31" s="76"/>
      <c r="B31" s="158" t="s">
        <v>109</v>
      </c>
      <c r="C31" s="41"/>
      <c r="D31" s="195"/>
      <c r="E31" s="93"/>
      <c r="F31" s="87"/>
      <c r="G31" s="87"/>
      <c r="H31" s="93"/>
      <c r="I31" s="87"/>
      <c r="J31" s="87"/>
      <c r="K31" s="84"/>
      <c r="L31" s="84"/>
      <c r="M31" s="84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</row>
    <row r="32" spans="1:41" s="106" customFormat="1" ht="36.75" customHeight="1">
      <c r="A32" s="76">
        <v>4</v>
      </c>
      <c r="B32" s="41" t="s">
        <v>376</v>
      </c>
      <c r="C32" s="41" t="s">
        <v>159</v>
      </c>
      <c r="D32" s="195" t="s">
        <v>375</v>
      </c>
      <c r="E32" s="277">
        <v>50</v>
      </c>
      <c r="F32" s="87"/>
      <c r="G32" s="87">
        <f>E32+F32</f>
        <v>50</v>
      </c>
      <c r="H32" s="277">
        <v>50</v>
      </c>
      <c r="I32" s="87"/>
      <c r="J32" s="87">
        <f>H32+I32</f>
        <v>50</v>
      </c>
      <c r="K32" s="84">
        <f>H32-E32</f>
        <v>0</v>
      </c>
      <c r="L32" s="84"/>
      <c r="M32" s="84">
        <f>K32+L32</f>
        <v>0</v>
      </c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</row>
    <row r="33" spans="1:41" s="106" customFormat="1" ht="21" customHeight="1">
      <c r="A33" s="76"/>
      <c r="B33" s="158" t="s">
        <v>161</v>
      </c>
      <c r="C33" s="41"/>
      <c r="D33" s="195"/>
      <c r="E33" s="277"/>
      <c r="F33" s="87"/>
      <c r="G33" s="87"/>
      <c r="H33" s="277"/>
      <c r="I33" s="87"/>
      <c r="J33" s="87"/>
      <c r="K33" s="84"/>
      <c r="L33" s="84"/>
      <c r="M33" s="84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</row>
    <row r="34" spans="1:41" s="106" customFormat="1" ht="85.5" customHeight="1">
      <c r="A34" s="76"/>
      <c r="B34" s="41" t="s">
        <v>377</v>
      </c>
      <c r="C34" s="41" t="s">
        <v>99</v>
      </c>
      <c r="D34" s="195" t="s">
        <v>329</v>
      </c>
      <c r="E34" s="198">
        <v>100</v>
      </c>
      <c r="F34" s="87"/>
      <c r="G34" s="87">
        <f>E34+F34</f>
        <v>100</v>
      </c>
      <c r="H34" s="198">
        <v>100</v>
      </c>
      <c r="I34" s="87"/>
      <c r="J34" s="87">
        <f>H34+I34</f>
        <v>100</v>
      </c>
      <c r="K34" s="84">
        <f>H34-E34</f>
        <v>0</v>
      </c>
      <c r="L34" s="84"/>
      <c r="M34" s="84">
        <f>K34+L34</f>
        <v>0</v>
      </c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</row>
    <row r="35" spans="1:13" ht="36.75" customHeight="1">
      <c r="A35" s="144"/>
      <c r="B35" s="144"/>
      <c r="C35" s="144"/>
      <c r="D35" s="145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 ht="18.75" customHeight="1">
      <c r="A36" s="310" t="s">
        <v>28</v>
      </c>
      <c r="B36" s="310"/>
      <c r="C36" s="310"/>
      <c r="D36" s="310"/>
      <c r="E36" s="310"/>
      <c r="F36" s="17" t="s">
        <v>29</v>
      </c>
      <c r="G36" s="17" t="s">
        <v>29</v>
      </c>
      <c r="H36" s="17" t="s">
        <v>29</v>
      </c>
      <c r="I36" s="17" t="s">
        <v>29</v>
      </c>
      <c r="J36" s="312" t="s">
        <v>30</v>
      </c>
      <c r="K36" s="312"/>
      <c r="L36" s="312"/>
      <c r="M36" s="312"/>
    </row>
    <row r="37" spans="1:13" ht="18.75" customHeight="1">
      <c r="A37" s="311"/>
      <c r="B37" s="311"/>
      <c r="C37" s="311"/>
      <c r="D37" s="311"/>
      <c r="E37" s="311"/>
      <c r="F37" s="17"/>
      <c r="G37" s="17" t="s">
        <v>31</v>
      </c>
      <c r="H37" s="17"/>
      <c r="I37" s="17"/>
      <c r="J37" s="313"/>
      <c r="K37" s="313"/>
      <c r="L37" s="313"/>
      <c r="M37" s="313"/>
    </row>
  </sheetData>
  <sheetProtection/>
  <mergeCells count="22">
    <mergeCell ref="D10:M10"/>
    <mergeCell ref="A5:M5"/>
    <mergeCell ref="A6:M6"/>
    <mergeCell ref="A7:M7"/>
    <mergeCell ref="A8:M8"/>
    <mergeCell ref="D9:M9"/>
    <mergeCell ref="B26:M26"/>
    <mergeCell ref="A36:E37"/>
    <mergeCell ref="J36:M36"/>
    <mergeCell ref="J37:M37"/>
    <mergeCell ref="K12:M12"/>
    <mergeCell ref="B15:M15"/>
    <mergeCell ref="B19:B20"/>
    <mergeCell ref="C19:C20"/>
    <mergeCell ref="D19:D20"/>
    <mergeCell ref="E19:E20"/>
    <mergeCell ref="A12:A13"/>
    <mergeCell ref="B12:B13"/>
    <mergeCell ref="C12:C13"/>
    <mergeCell ref="D12:D13"/>
    <mergeCell ref="E12:G12"/>
    <mergeCell ref="H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6.00390625" style="0" customWidth="1"/>
    <col min="4" max="4" width="77.75390625" style="0" customWidth="1"/>
    <col min="5" max="10" width="9.75390625" style="0" bestFit="1" customWidth="1"/>
    <col min="11" max="11" width="10.375" style="0" bestFit="1" customWidth="1"/>
  </cols>
  <sheetData>
    <row r="1" ht="12.75">
      <c r="L1" s="69" t="s">
        <v>0</v>
      </c>
    </row>
    <row r="2" spans="1:11" ht="12.75">
      <c r="A2" s="69"/>
      <c r="K2" t="s">
        <v>1</v>
      </c>
    </row>
    <row r="3" spans="1:11" ht="12.75">
      <c r="A3" s="70"/>
      <c r="K3" t="s">
        <v>2</v>
      </c>
    </row>
    <row r="4" ht="12.75">
      <c r="A4" s="70"/>
    </row>
    <row r="5" spans="1:13" ht="18.75">
      <c r="A5" s="348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37.5" customHeight="1">
      <c r="B9" s="71">
        <v>1019180</v>
      </c>
      <c r="D9" s="349" t="s">
        <v>378</v>
      </c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31.5" customHeight="1">
      <c r="B10" s="72" t="s">
        <v>7</v>
      </c>
      <c r="D10" s="350" t="s">
        <v>8</v>
      </c>
      <c r="E10" s="350"/>
      <c r="F10" s="350"/>
      <c r="G10" s="350"/>
      <c r="H10" s="350"/>
      <c r="I10" s="350"/>
      <c r="J10" s="350"/>
      <c r="K10" s="350"/>
      <c r="L10" s="350"/>
      <c r="M10" s="350"/>
    </row>
    <row r="11" ht="15.75">
      <c r="A11" s="73"/>
    </row>
    <row r="12" spans="1:13" ht="31.5" customHeight="1">
      <c r="A12" s="328" t="s">
        <v>9</v>
      </c>
      <c r="B12" s="328" t="s">
        <v>10</v>
      </c>
      <c r="C12" s="347" t="s">
        <v>11</v>
      </c>
      <c r="D12" s="328" t="s">
        <v>12</v>
      </c>
      <c r="E12" s="328" t="s">
        <v>13</v>
      </c>
      <c r="F12" s="328"/>
      <c r="G12" s="328"/>
      <c r="H12" s="328" t="s">
        <v>14</v>
      </c>
      <c r="I12" s="328"/>
      <c r="J12" s="328"/>
      <c r="K12" s="328" t="s">
        <v>15</v>
      </c>
      <c r="L12" s="328"/>
      <c r="M12" s="328"/>
    </row>
    <row r="13" spans="1:13" ht="47.25">
      <c r="A13" s="328"/>
      <c r="B13" s="328"/>
      <c r="C13" s="347"/>
      <c r="D13" s="328"/>
      <c r="E13" s="74" t="s">
        <v>16</v>
      </c>
      <c r="F13" s="74" t="s">
        <v>17</v>
      </c>
      <c r="G13" s="74" t="s">
        <v>18</v>
      </c>
      <c r="H13" s="74" t="s">
        <v>16</v>
      </c>
      <c r="I13" s="74" t="s">
        <v>17</v>
      </c>
      <c r="J13" s="74" t="s">
        <v>18</v>
      </c>
      <c r="K13" s="74" t="s">
        <v>16</v>
      </c>
      <c r="L13" s="74" t="s">
        <v>17</v>
      </c>
      <c r="M13" s="74" t="s">
        <v>18</v>
      </c>
    </row>
    <row r="14" spans="1:13" ht="15.75">
      <c r="A14" s="74"/>
      <c r="B14" s="74" t="s">
        <v>76</v>
      </c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33" customHeight="1">
      <c r="A15" s="74"/>
      <c r="B15" s="329" t="s">
        <v>379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</row>
    <row r="16" spans="1:13" ht="19.5" thickBot="1">
      <c r="A16" s="76" t="s">
        <v>19</v>
      </c>
      <c r="B16" s="77" t="s">
        <v>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366" customHeight="1">
      <c r="A17" s="76"/>
      <c r="B17" s="395" t="s">
        <v>120</v>
      </c>
      <c r="C17" s="397" t="s">
        <v>104</v>
      </c>
      <c r="D17" s="278" t="s">
        <v>380</v>
      </c>
      <c r="E17" s="392"/>
      <c r="F17" s="392">
        <v>70.2</v>
      </c>
      <c r="G17" s="400">
        <f>E17+F17</f>
        <v>70.2</v>
      </c>
      <c r="H17" s="375"/>
      <c r="I17" s="375">
        <v>70.2</v>
      </c>
      <c r="J17" s="279">
        <f>H17+I17</f>
        <v>70.2</v>
      </c>
      <c r="K17" s="279">
        <f>H17-E17</f>
        <v>0</v>
      </c>
      <c r="L17" s="279">
        <f>I17-F17</f>
        <v>0</v>
      </c>
      <c r="M17" s="375">
        <f>SUM(K17:L17)</f>
        <v>0</v>
      </c>
    </row>
    <row r="18" spans="1:13" ht="238.5" customHeight="1">
      <c r="A18" s="85" t="s">
        <v>21</v>
      </c>
      <c r="B18" s="396"/>
      <c r="C18" s="398"/>
      <c r="D18" s="280" t="s">
        <v>123</v>
      </c>
      <c r="E18" s="393"/>
      <c r="F18" s="393"/>
      <c r="G18" s="401"/>
      <c r="H18" s="384"/>
      <c r="I18" s="384"/>
      <c r="J18" s="281"/>
      <c r="K18" s="384"/>
      <c r="L18" s="384"/>
      <c r="M18" s="384"/>
    </row>
    <row r="19" spans="1:13" ht="239.25" customHeight="1">
      <c r="A19" s="76"/>
      <c r="B19" s="396"/>
      <c r="C19" s="398"/>
      <c r="D19" s="280" t="s">
        <v>122</v>
      </c>
      <c r="E19" s="393"/>
      <c r="F19" s="393"/>
      <c r="G19" s="401"/>
      <c r="H19" s="384"/>
      <c r="I19" s="384"/>
      <c r="J19" s="281"/>
      <c r="K19" s="384"/>
      <c r="L19" s="384"/>
      <c r="M19" s="384"/>
    </row>
    <row r="20" spans="1:13" ht="252" customHeight="1" thickBot="1">
      <c r="A20" s="76"/>
      <c r="B20" s="396"/>
      <c r="C20" s="399"/>
      <c r="D20" s="282" t="s">
        <v>123</v>
      </c>
      <c r="E20" s="394"/>
      <c r="F20" s="394"/>
      <c r="G20" s="402"/>
      <c r="H20" s="376"/>
      <c r="I20" s="376"/>
      <c r="J20" s="283"/>
      <c r="K20" s="284"/>
      <c r="L20" s="284"/>
      <c r="M20" s="376"/>
    </row>
    <row r="21" spans="1:13" ht="19.5" thickBot="1">
      <c r="A21" s="76">
        <v>2</v>
      </c>
      <c r="B21" s="176" t="s">
        <v>381</v>
      </c>
      <c r="C21" s="177"/>
      <c r="D21" s="285"/>
      <c r="E21" s="87"/>
      <c r="F21" s="87"/>
      <c r="G21" s="87"/>
      <c r="H21" s="87"/>
      <c r="I21" s="87"/>
      <c r="J21" s="87"/>
      <c r="K21" s="84"/>
      <c r="L21" s="84"/>
      <c r="M21" s="84"/>
    </row>
    <row r="22" spans="1:13" ht="344.25" customHeight="1" thickBot="1">
      <c r="A22" s="76"/>
      <c r="B22" s="286" t="s">
        <v>184</v>
      </c>
      <c r="C22" s="287" t="s">
        <v>382</v>
      </c>
      <c r="D22" s="131" t="s">
        <v>383</v>
      </c>
      <c r="E22" s="392"/>
      <c r="F22" s="379">
        <v>50</v>
      </c>
      <c r="G22" s="373">
        <f>E22+F22</f>
        <v>50</v>
      </c>
      <c r="H22" s="373"/>
      <c r="I22" s="373">
        <v>49</v>
      </c>
      <c r="J22" s="373">
        <f>H22+I22</f>
        <v>49</v>
      </c>
      <c r="K22" s="375">
        <f>H22-E22</f>
        <v>0</v>
      </c>
      <c r="L22" s="375">
        <f>I22-F22</f>
        <v>-1</v>
      </c>
      <c r="M22" s="375">
        <f>SUM(K22:L22)</f>
        <v>-1</v>
      </c>
    </row>
    <row r="23" spans="1:13" ht="232.5" customHeight="1" thickBot="1">
      <c r="A23" s="76"/>
      <c r="B23" s="170"/>
      <c r="C23" s="287"/>
      <c r="D23" s="280" t="s">
        <v>122</v>
      </c>
      <c r="E23" s="393"/>
      <c r="F23" s="386"/>
      <c r="G23" s="383"/>
      <c r="H23" s="383"/>
      <c r="I23" s="383"/>
      <c r="J23" s="383"/>
      <c r="K23" s="384"/>
      <c r="L23" s="384"/>
      <c r="M23" s="384"/>
    </row>
    <row r="24" spans="1:13" ht="235.5" customHeight="1" thickBot="1">
      <c r="A24" s="76"/>
      <c r="B24" s="170"/>
      <c r="C24" s="287"/>
      <c r="D24" s="282" t="s">
        <v>123</v>
      </c>
      <c r="E24" s="394"/>
      <c r="F24" s="380"/>
      <c r="G24" s="374"/>
      <c r="H24" s="374"/>
      <c r="I24" s="374"/>
      <c r="J24" s="374"/>
      <c r="K24" s="376"/>
      <c r="L24" s="376"/>
      <c r="M24" s="376"/>
    </row>
    <row r="25" spans="1:13" ht="21" customHeight="1" thickBot="1">
      <c r="A25" s="76" t="s">
        <v>24</v>
      </c>
      <c r="B25" s="77" t="s">
        <v>25</v>
      </c>
      <c r="C25" s="177"/>
      <c r="D25" s="285"/>
      <c r="E25" s="87"/>
      <c r="F25" s="87"/>
      <c r="G25" s="87"/>
      <c r="H25" s="87"/>
      <c r="I25" s="87"/>
      <c r="J25" s="87"/>
      <c r="K25" s="84"/>
      <c r="L25" s="84"/>
      <c r="M25" s="84"/>
    </row>
    <row r="26" spans="1:13" ht="362.25" customHeight="1" thickBot="1">
      <c r="A26" s="76"/>
      <c r="B26" s="79" t="s">
        <v>384</v>
      </c>
      <c r="C26" s="287" t="s">
        <v>111</v>
      </c>
      <c r="D26" s="131" t="s">
        <v>121</v>
      </c>
      <c r="E26" s="392"/>
      <c r="F26" s="379">
        <v>1404</v>
      </c>
      <c r="G26" s="373">
        <f>E26+F26</f>
        <v>1404</v>
      </c>
      <c r="H26" s="373"/>
      <c r="I26" s="373">
        <v>1432.65</v>
      </c>
      <c r="J26" s="373">
        <f>H26+I26</f>
        <v>1432.65</v>
      </c>
      <c r="K26" s="375">
        <f>H26-E26</f>
        <v>0</v>
      </c>
      <c r="L26" s="375">
        <f>I26-F26</f>
        <v>28.65000000000009</v>
      </c>
      <c r="M26" s="375">
        <f>SUM(K26:L26)</f>
        <v>28.65000000000009</v>
      </c>
    </row>
    <row r="27" spans="1:13" ht="231.75" customHeight="1" thickBot="1">
      <c r="A27" s="76"/>
      <c r="B27" s="151"/>
      <c r="C27" s="287"/>
      <c r="D27" s="280" t="s">
        <v>122</v>
      </c>
      <c r="E27" s="393"/>
      <c r="F27" s="386"/>
      <c r="G27" s="383"/>
      <c r="H27" s="383"/>
      <c r="I27" s="383"/>
      <c r="J27" s="383"/>
      <c r="K27" s="384"/>
      <c r="L27" s="384"/>
      <c r="M27" s="384"/>
    </row>
    <row r="28" spans="2:13" ht="289.5" customHeight="1" thickBot="1">
      <c r="B28" s="151"/>
      <c r="C28" s="287"/>
      <c r="D28" s="282" t="s">
        <v>123</v>
      </c>
      <c r="E28" s="394"/>
      <c r="F28" s="380"/>
      <c r="G28" s="374"/>
      <c r="H28" s="374"/>
      <c r="I28" s="374"/>
      <c r="J28" s="374"/>
      <c r="K28" s="376"/>
      <c r="L28" s="376"/>
      <c r="M28" s="376"/>
    </row>
    <row r="29" spans="1:13" ht="19.5" thickBot="1">
      <c r="A29" s="76" t="s">
        <v>26</v>
      </c>
      <c r="B29" s="77" t="s">
        <v>27</v>
      </c>
      <c r="C29" s="177"/>
      <c r="D29" s="285"/>
      <c r="E29" s="87"/>
      <c r="F29" s="87"/>
      <c r="G29" s="87"/>
      <c r="H29" s="87"/>
      <c r="I29" s="87"/>
      <c r="J29" s="87"/>
      <c r="K29" s="84"/>
      <c r="L29" s="84"/>
      <c r="M29" s="84"/>
    </row>
    <row r="30" spans="1:13" ht="71.25" customHeight="1" thickBot="1">
      <c r="A30" s="76"/>
      <c r="B30" s="41" t="s">
        <v>377</v>
      </c>
      <c r="C30" s="288" t="s">
        <v>99</v>
      </c>
      <c r="D30" s="289" t="s">
        <v>385</v>
      </c>
      <c r="E30" s="290"/>
      <c r="F30" s="87">
        <v>100</v>
      </c>
      <c r="G30" s="87">
        <f>E30+F30</f>
        <v>100</v>
      </c>
      <c r="H30" s="87"/>
      <c r="I30" s="87">
        <v>100</v>
      </c>
      <c r="J30" s="87">
        <f>H30+I30</f>
        <v>100</v>
      </c>
      <c r="K30" s="84">
        <f>H30-E30</f>
        <v>0</v>
      </c>
      <c r="L30" s="84">
        <f>I30-F30</f>
        <v>0</v>
      </c>
      <c r="M30" s="84">
        <f>SUM(K30:L30)</f>
        <v>0</v>
      </c>
    </row>
    <row r="31" spans="1:13" ht="36.75" customHeight="1">
      <c r="A31" s="144"/>
      <c r="B31" s="144"/>
      <c r="C31" s="144"/>
      <c r="D31" s="145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8.75" customHeight="1">
      <c r="A32" s="310" t="s">
        <v>28</v>
      </c>
      <c r="B32" s="310"/>
      <c r="C32" s="310"/>
      <c r="D32" s="310"/>
      <c r="E32" s="310"/>
      <c r="F32" s="17" t="s">
        <v>29</v>
      </c>
      <c r="G32" s="17" t="s">
        <v>29</v>
      </c>
      <c r="H32" s="17" t="s">
        <v>29</v>
      </c>
      <c r="I32" s="17" t="s">
        <v>29</v>
      </c>
      <c r="J32" s="312" t="s">
        <v>30</v>
      </c>
      <c r="K32" s="312"/>
      <c r="L32" s="312"/>
      <c r="M32" s="312"/>
    </row>
    <row r="33" spans="1:13" ht="18.75" customHeight="1">
      <c r="A33" s="311"/>
      <c r="B33" s="311"/>
      <c r="C33" s="311"/>
      <c r="D33" s="311"/>
      <c r="E33" s="311"/>
      <c r="F33" s="17"/>
      <c r="G33" s="17" t="s">
        <v>31</v>
      </c>
      <c r="H33" s="17"/>
      <c r="I33" s="17"/>
      <c r="J33" s="313"/>
      <c r="K33" s="313"/>
      <c r="L33" s="313"/>
      <c r="M33" s="313"/>
    </row>
  </sheetData>
  <sheetProtection/>
  <mergeCells count="45">
    <mergeCell ref="D10:M10"/>
    <mergeCell ref="A5:M5"/>
    <mergeCell ref="A6:M6"/>
    <mergeCell ref="A7:M7"/>
    <mergeCell ref="A8:M8"/>
    <mergeCell ref="D9:M9"/>
    <mergeCell ref="A12:A13"/>
    <mergeCell ref="B12:B13"/>
    <mergeCell ref="C12:C13"/>
    <mergeCell ref="D12:D13"/>
    <mergeCell ref="E12:G12"/>
    <mergeCell ref="K12:M12"/>
    <mergeCell ref="B15:M15"/>
    <mergeCell ref="B17:B20"/>
    <mergeCell ref="C17:C20"/>
    <mergeCell ref="E17:E20"/>
    <mergeCell ref="F17:F20"/>
    <mergeCell ref="G17:G20"/>
    <mergeCell ref="H17:H20"/>
    <mergeCell ref="I17:I20"/>
    <mergeCell ref="M17:M20"/>
    <mergeCell ref="H12:J12"/>
    <mergeCell ref="K18:K19"/>
    <mergeCell ref="L18:L19"/>
    <mergeCell ref="E22:E24"/>
    <mergeCell ref="F22:F24"/>
    <mergeCell ref="G22:G24"/>
    <mergeCell ref="H22:H24"/>
    <mergeCell ref="I22:I24"/>
    <mergeCell ref="J22:J24"/>
    <mergeCell ref="K22:K24"/>
    <mergeCell ref="L22:L24"/>
    <mergeCell ref="A32:E33"/>
    <mergeCell ref="J32:M32"/>
    <mergeCell ref="J33:M33"/>
    <mergeCell ref="M22:M24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55.00390625" style="0" customWidth="1"/>
    <col min="3" max="3" width="10.375" style="0" customWidth="1"/>
    <col min="4" max="4" width="31.125" style="0" customWidth="1"/>
    <col min="5" max="5" width="11.375" style="0" customWidth="1"/>
    <col min="6" max="6" width="9.625" style="0" customWidth="1"/>
    <col min="7" max="8" width="9.75390625" style="0" bestFit="1" customWidth="1"/>
    <col min="9" max="9" width="9.25390625" style="0" bestFit="1" customWidth="1"/>
    <col min="10" max="10" width="9.75390625" style="0" bestFit="1" customWidth="1"/>
    <col min="11" max="11" width="10.375" style="0" bestFit="1" customWidth="1"/>
  </cols>
  <sheetData>
    <row r="1" ht="12.75">
      <c r="L1" s="1" t="s">
        <v>0</v>
      </c>
    </row>
    <row r="2" spans="1:11" ht="12.75">
      <c r="A2" s="1"/>
      <c r="K2" t="s">
        <v>1</v>
      </c>
    </row>
    <row r="3" spans="1:11" ht="12.75">
      <c r="A3" s="2"/>
      <c r="K3" t="s">
        <v>2</v>
      </c>
    </row>
    <row r="4" ht="12.75">
      <c r="A4" s="2"/>
    </row>
    <row r="5" spans="1:13" ht="18.75">
      <c r="A5" s="292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3">
        <v>1011190</v>
      </c>
      <c r="D9" s="300" t="s">
        <v>73</v>
      </c>
      <c r="E9" s="300"/>
      <c r="F9" s="300"/>
      <c r="G9" s="300"/>
      <c r="H9" s="300"/>
      <c r="I9" s="300"/>
      <c r="J9" s="300"/>
      <c r="K9" s="300"/>
      <c r="L9" s="300"/>
      <c r="M9" s="300"/>
    </row>
    <row r="10" spans="2:13" ht="31.5" customHeight="1">
      <c r="B10" s="4" t="s">
        <v>7</v>
      </c>
      <c r="D10" s="291" t="s">
        <v>8</v>
      </c>
      <c r="E10" s="291"/>
      <c r="F10" s="291"/>
      <c r="G10" s="291"/>
      <c r="H10" s="291"/>
      <c r="I10" s="291"/>
      <c r="J10" s="291"/>
      <c r="K10" s="291"/>
      <c r="L10" s="291"/>
      <c r="M10" s="291"/>
    </row>
    <row r="11" ht="15.75">
      <c r="A11" s="5"/>
    </row>
    <row r="12" spans="1:13" ht="31.5" customHeight="1">
      <c r="A12" s="301" t="s">
        <v>9</v>
      </c>
      <c r="B12" s="301" t="s">
        <v>10</v>
      </c>
      <c r="C12" s="306" t="s">
        <v>11</v>
      </c>
      <c r="D12" s="301" t="s">
        <v>12</v>
      </c>
      <c r="E12" s="301" t="s">
        <v>13</v>
      </c>
      <c r="F12" s="301"/>
      <c r="G12" s="301"/>
      <c r="H12" s="301" t="s">
        <v>14</v>
      </c>
      <c r="I12" s="301"/>
      <c r="J12" s="301"/>
      <c r="K12" s="301" t="s">
        <v>15</v>
      </c>
      <c r="L12" s="301"/>
      <c r="M12" s="301"/>
    </row>
    <row r="13" spans="1:13" ht="47.25">
      <c r="A13" s="301"/>
      <c r="B13" s="301"/>
      <c r="C13" s="306"/>
      <c r="D13" s="301"/>
      <c r="E13" s="7" t="s">
        <v>16</v>
      </c>
      <c r="F13" s="7" t="s">
        <v>17</v>
      </c>
      <c r="G13" s="7" t="s">
        <v>18</v>
      </c>
      <c r="H13" s="7" t="s">
        <v>16</v>
      </c>
      <c r="I13" s="7" t="s">
        <v>17</v>
      </c>
      <c r="J13" s="7" t="s">
        <v>18</v>
      </c>
      <c r="K13" s="7" t="s">
        <v>16</v>
      </c>
      <c r="L13" s="7" t="s">
        <v>17</v>
      </c>
      <c r="M13" s="7" t="s">
        <v>18</v>
      </c>
    </row>
    <row r="14" spans="1:13" ht="18.75">
      <c r="A14" s="8" t="s">
        <v>19</v>
      </c>
      <c r="B14" s="19" t="s">
        <v>20</v>
      </c>
      <c r="C14" s="20"/>
      <c r="D14" s="8"/>
      <c r="E14" s="20"/>
      <c r="F14" s="20"/>
      <c r="G14" s="8"/>
      <c r="H14" s="8"/>
      <c r="I14" s="8"/>
      <c r="J14" s="8"/>
      <c r="K14" s="8"/>
      <c r="L14" s="8"/>
      <c r="M14" s="8"/>
    </row>
    <row r="15" spans="1:13" ht="117" customHeight="1">
      <c r="A15" s="18"/>
      <c r="B15" s="42" t="s">
        <v>48</v>
      </c>
      <c r="C15" s="24" t="s">
        <v>33</v>
      </c>
      <c r="D15" s="40" t="s">
        <v>52</v>
      </c>
      <c r="E15" s="35">
        <v>1</v>
      </c>
      <c r="F15" s="22"/>
      <c r="G15" s="22">
        <v>1</v>
      </c>
      <c r="H15" s="22">
        <v>1</v>
      </c>
      <c r="I15" s="15"/>
      <c r="J15" s="22">
        <v>1</v>
      </c>
      <c r="K15" s="38">
        <f>H15-E15</f>
        <v>0</v>
      </c>
      <c r="L15" s="38">
        <f>I15-F15</f>
        <v>0</v>
      </c>
      <c r="M15" s="38">
        <f>SUM(K15:L15)</f>
        <v>0</v>
      </c>
    </row>
    <row r="16" spans="1:13" ht="98.25" customHeight="1">
      <c r="A16" s="10" t="s">
        <v>21</v>
      </c>
      <c r="B16" s="29" t="s">
        <v>49</v>
      </c>
      <c r="C16" s="26" t="s">
        <v>36</v>
      </c>
      <c r="D16" s="41" t="s">
        <v>52</v>
      </c>
      <c r="E16" s="26">
        <v>7</v>
      </c>
      <c r="F16" s="27"/>
      <c r="G16" s="33">
        <v>7</v>
      </c>
      <c r="H16" s="26">
        <v>7</v>
      </c>
      <c r="I16" s="28"/>
      <c r="J16" s="26">
        <v>7</v>
      </c>
      <c r="K16" s="38">
        <f>H16-E16</f>
        <v>0</v>
      </c>
      <c r="L16" s="38">
        <f>I16-F16</f>
        <v>0</v>
      </c>
      <c r="M16" s="38">
        <f>SUM(K16:L16)</f>
        <v>0</v>
      </c>
    </row>
    <row r="17" spans="1:13" ht="108" customHeight="1">
      <c r="A17" s="10"/>
      <c r="B17" s="29" t="s">
        <v>50</v>
      </c>
      <c r="C17" s="33"/>
      <c r="D17" s="41" t="s">
        <v>52</v>
      </c>
      <c r="E17" s="33">
        <v>0</v>
      </c>
      <c r="F17" s="27"/>
      <c r="G17" s="33">
        <v>0</v>
      </c>
      <c r="H17" s="33">
        <v>0</v>
      </c>
      <c r="I17" s="28"/>
      <c r="J17" s="33">
        <v>0</v>
      </c>
      <c r="K17" s="38">
        <f>H17-E17</f>
        <v>0</v>
      </c>
      <c r="L17" s="38">
        <f>I17-F17</f>
        <v>0</v>
      </c>
      <c r="M17" s="38">
        <f>SUM(K17:L17)</f>
        <v>0</v>
      </c>
    </row>
    <row r="18" spans="1:13" ht="110.25" customHeight="1">
      <c r="A18" s="10"/>
      <c r="B18" s="29" t="s">
        <v>51</v>
      </c>
      <c r="C18" s="26"/>
      <c r="D18" s="41" t="s">
        <v>52</v>
      </c>
      <c r="E18" s="33">
        <v>7</v>
      </c>
      <c r="F18" s="27"/>
      <c r="G18" s="33">
        <v>7</v>
      </c>
      <c r="H18" s="26">
        <v>7</v>
      </c>
      <c r="I18" s="28"/>
      <c r="J18" s="26">
        <v>7</v>
      </c>
      <c r="K18" s="38">
        <f>H18-E18</f>
        <v>0</v>
      </c>
      <c r="L18" s="38">
        <f>I18-F18</f>
        <v>0</v>
      </c>
      <c r="M18" s="38">
        <f>SUM(K18:L18)</f>
        <v>0</v>
      </c>
    </row>
    <row r="19" spans="1:13" ht="18" customHeight="1">
      <c r="A19" s="8" t="s">
        <v>22</v>
      </c>
      <c r="B19" s="9" t="s">
        <v>23</v>
      </c>
      <c r="C19" s="20"/>
      <c r="D19" s="8"/>
      <c r="E19" s="36"/>
      <c r="F19" s="16"/>
      <c r="G19" s="36"/>
      <c r="H19" s="36"/>
      <c r="I19" s="16"/>
      <c r="J19" s="36"/>
      <c r="K19" s="6"/>
      <c r="L19" s="6"/>
      <c r="M19" s="6"/>
    </row>
    <row r="20" spans="1:13" ht="75">
      <c r="A20" s="8"/>
      <c r="B20" s="43" t="s">
        <v>53</v>
      </c>
      <c r="C20" s="24" t="s">
        <v>33</v>
      </c>
      <c r="D20" s="44" t="s">
        <v>56</v>
      </c>
      <c r="E20" s="47">
        <v>30</v>
      </c>
      <c r="F20" s="48"/>
      <c r="G20" s="47">
        <v>30</v>
      </c>
      <c r="H20" s="47">
        <v>30</v>
      </c>
      <c r="I20" s="48"/>
      <c r="J20" s="47">
        <v>30</v>
      </c>
      <c r="K20" s="46">
        <f aca="true" t="shared" si="0" ref="K20:L23">H20-E20</f>
        <v>0</v>
      </c>
      <c r="L20" s="38">
        <f t="shared" si="0"/>
        <v>0</v>
      </c>
      <c r="M20" s="38">
        <f>SUM(K20:L20)</f>
        <v>0</v>
      </c>
    </row>
    <row r="21" spans="1:13" ht="75">
      <c r="A21" s="8"/>
      <c r="B21" s="43" t="s">
        <v>54</v>
      </c>
      <c r="C21" s="24" t="s">
        <v>33</v>
      </c>
      <c r="D21" s="44" t="s">
        <v>56</v>
      </c>
      <c r="E21" s="47">
        <v>20</v>
      </c>
      <c r="F21" s="48"/>
      <c r="G21" s="47">
        <v>20</v>
      </c>
      <c r="H21" s="49">
        <v>20</v>
      </c>
      <c r="I21" s="50"/>
      <c r="J21" s="47">
        <v>20</v>
      </c>
      <c r="K21" s="46">
        <f t="shared" si="0"/>
        <v>0</v>
      </c>
      <c r="L21" s="38">
        <f t="shared" si="0"/>
        <v>0</v>
      </c>
      <c r="M21" s="38">
        <f>SUM(K21:L21)</f>
        <v>0</v>
      </c>
    </row>
    <row r="22" spans="1:13" ht="60.75" customHeight="1">
      <c r="A22" s="8"/>
      <c r="B22" s="43" t="s">
        <v>55</v>
      </c>
      <c r="C22" s="24" t="s">
        <v>33</v>
      </c>
      <c r="D22" s="44" t="s">
        <v>56</v>
      </c>
      <c r="E22" s="47">
        <v>28</v>
      </c>
      <c r="F22" s="48"/>
      <c r="G22" s="47">
        <v>28</v>
      </c>
      <c r="H22" s="47">
        <v>28</v>
      </c>
      <c r="I22" s="48"/>
      <c r="J22" s="47">
        <v>28</v>
      </c>
      <c r="K22" s="46">
        <f t="shared" si="0"/>
        <v>0</v>
      </c>
      <c r="L22" s="38">
        <f t="shared" si="0"/>
        <v>0</v>
      </c>
      <c r="M22" s="38">
        <f>SUM(K22:L22)</f>
        <v>0</v>
      </c>
    </row>
    <row r="23" spans="1:13" ht="18.75">
      <c r="A23" s="8"/>
      <c r="B23" s="31"/>
      <c r="C23" s="24"/>
      <c r="D23" s="32"/>
      <c r="E23" s="45"/>
      <c r="F23" s="34"/>
      <c r="G23" s="45"/>
      <c r="H23" s="45"/>
      <c r="I23" s="16"/>
      <c r="J23" s="45"/>
      <c r="K23" s="39">
        <f t="shared" si="0"/>
        <v>0</v>
      </c>
      <c r="L23" s="39">
        <f t="shared" si="0"/>
        <v>0</v>
      </c>
      <c r="M23" s="39">
        <f>SUM(K23:L23)</f>
        <v>0</v>
      </c>
    </row>
    <row r="24" spans="1:13" ht="18" customHeight="1">
      <c r="A24" s="8" t="s">
        <v>24</v>
      </c>
      <c r="B24" s="19" t="s">
        <v>25</v>
      </c>
      <c r="C24" s="8"/>
      <c r="D24" s="8"/>
      <c r="E24" s="36"/>
      <c r="F24" s="16"/>
      <c r="G24" s="36"/>
      <c r="H24" s="16"/>
      <c r="I24" s="16"/>
      <c r="J24" s="16"/>
      <c r="K24" s="6"/>
      <c r="L24" s="6"/>
      <c r="M24" s="6"/>
    </row>
    <row r="25" spans="1:13" ht="36" customHeight="1">
      <c r="A25" s="18"/>
      <c r="B25" s="47" t="s">
        <v>57</v>
      </c>
      <c r="C25" s="52" t="s">
        <v>33</v>
      </c>
      <c r="D25" s="26" t="s">
        <v>47</v>
      </c>
      <c r="E25" s="47">
        <v>4</v>
      </c>
      <c r="F25" s="37"/>
      <c r="G25" s="47">
        <v>4</v>
      </c>
      <c r="H25" s="47">
        <v>4</v>
      </c>
      <c r="I25" s="16"/>
      <c r="J25" s="47">
        <v>4</v>
      </c>
      <c r="K25" s="38">
        <f aca="true" t="shared" si="1" ref="K25:L27">H25-E25</f>
        <v>0</v>
      </c>
      <c r="L25" s="38">
        <f t="shared" si="1"/>
        <v>0</v>
      </c>
      <c r="M25" s="38">
        <f>SUM(K25:L25)</f>
        <v>0</v>
      </c>
    </row>
    <row r="26" spans="1:13" ht="41.25" customHeight="1">
      <c r="A26" s="18"/>
      <c r="B26" s="47" t="s">
        <v>58</v>
      </c>
      <c r="C26" s="52" t="s">
        <v>33</v>
      </c>
      <c r="D26" s="51" t="s">
        <v>47</v>
      </c>
      <c r="E26" s="47">
        <v>4</v>
      </c>
      <c r="F26" s="37"/>
      <c r="G26" s="47">
        <v>4</v>
      </c>
      <c r="H26" s="47">
        <v>4</v>
      </c>
      <c r="I26" s="16"/>
      <c r="J26" s="47">
        <v>4</v>
      </c>
      <c r="K26" s="38">
        <f t="shared" si="1"/>
        <v>0</v>
      </c>
      <c r="L26" s="38">
        <f t="shared" si="1"/>
        <v>0</v>
      </c>
      <c r="M26" s="38">
        <f>SUM(K26:L26)</f>
        <v>0</v>
      </c>
    </row>
    <row r="27" spans="1:13" ht="27.75" customHeight="1">
      <c r="A27" s="18"/>
      <c r="B27" s="47" t="s">
        <v>59</v>
      </c>
      <c r="C27" s="52" t="s">
        <v>33</v>
      </c>
      <c r="D27" s="26" t="s">
        <v>47</v>
      </c>
      <c r="E27" s="47">
        <v>3</v>
      </c>
      <c r="F27" s="37"/>
      <c r="G27" s="47">
        <v>3</v>
      </c>
      <c r="H27" s="47">
        <v>3</v>
      </c>
      <c r="I27" s="16"/>
      <c r="J27" s="47">
        <v>3</v>
      </c>
      <c r="K27" s="38">
        <f t="shared" si="1"/>
        <v>0</v>
      </c>
      <c r="L27" s="38">
        <f t="shared" si="1"/>
        <v>0</v>
      </c>
      <c r="M27" s="38">
        <f>SUM(K27:L27)</f>
        <v>0</v>
      </c>
    </row>
    <row r="28" spans="1:13" ht="24.75" customHeight="1">
      <c r="A28" s="8" t="s">
        <v>26</v>
      </c>
      <c r="B28" s="53" t="s">
        <v>27</v>
      </c>
      <c r="C28" s="8"/>
      <c r="D28" s="8"/>
      <c r="E28" s="21"/>
      <c r="F28" s="16"/>
      <c r="G28" s="16"/>
      <c r="H28" s="16"/>
      <c r="I28" s="16"/>
      <c r="J28" s="16"/>
      <c r="K28" s="6"/>
      <c r="L28" s="6"/>
      <c r="M28" s="6"/>
    </row>
    <row r="29" spans="1:13" ht="36.75" customHeight="1">
      <c r="A29" s="8"/>
      <c r="B29" s="8"/>
      <c r="C29" s="8"/>
      <c r="D29" s="11"/>
      <c r="E29" s="16"/>
      <c r="F29" s="16"/>
      <c r="G29" s="16"/>
      <c r="H29" s="16"/>
      <c r="I29" s="16"/>
      <c r="J29" s="16"/>
      <c r="K29" s="38">
        <f>H29-E29</f>
        <v>0</v>
      </c>
      <c r="L29" s="38">
        <f>I29-F29</f>
        <v>0</v>
      </c>
      <c r="M29" s="38">
        <f>SUM(K29:L29)</f>
        <v>0</v>
      </c>
    </row>
    <row r="30" spans="1:13" ht="36.75" customHeight="1">
      <c r="A30" s="12"/>
      <c r="B30" s="12"/>
      <c r="C30" s="12"/>
      <c r="D30" s="13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8.75" customHeight="1">
      <c r="A31" s="302" t="s">
        <v>28</v>
      </c>
      <c r="B31" s="302"/>
      <c r="C31" s="302"/>
      <c r="D31" s="302"/>
      <c r="E31" s="302"/>
      <c r="F31" s="14" t="s">
        <v>29</v>
      </c>
      <c r="G31" s="14" t="s">
        <v>29</v>
      </c>
      <c r="H31" s="14" t="s">
        <v>29</v>
      </c>
      <c r="I31" s="14" t="s">
        <v>29</v>
      </c>
      <c r="J31" s="304" t="s">
        <v>30</v>
      </c>
      <c r="K31" s="304"/>
      <c r="L31" s="304"/>
      <c r="M31" s="304"/>
    </row>
    <row r="32" spans="1:13" ht="18.75" customHeight="1">
      <c r="A32" s="303"/>
      <c r="B32" s="303"/>
      <c r="C32" s="303"/>
      <c r="D32" s="303"/>
      <c r="E32" s="303"/>
      <c r="F32" s="14"/>
      <c r="G32" s="14" t="s">
        <v>31</v>
      </c>
      <c r="H32" s="14"/>
      <c r="I32" s="14"/>
      <c r="J32" s="305"/>
      <c r="K32" s="305"/>
      <c r="L32" s="305"/>
      <c r="M32" s="305"/>
    </row>
  </sheetData>
  <sheetProtection/>
  <mergeCells count="16">
    <mergeCell ref="K12:M12"/>
    <mergeCell ref="A31:E32"/>
    <mergeCell ref="J31:M31"/>
    <mergeCell ref="J32:M32"/>
    <mergeCell ref="A12:A13"/>
    <mergeCell ref="B12:B13"/>
    <mergeCell ref="C12:C13"/>
    <mergeCell ref="D12:D13"/>
    <mergeCell ref="E12:G12"/>
    <mergeCell ref="H12:J12"/>
    <mergeCell ref="D10:M10"/>
    <mergeCell ref="A5:M5"/>
    <mergeCell ref="A6:M6"/>
    <mergeCell ref="A7:M7"/>
    <mergeCell ref="A8:M8"/>
    <mergeCell ref="D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8" sqref="A28:E29"/>
    </sheetView>
  </sheetViews>
  <sheetFormatPr defaultColWidth="9.00390625" defaultRowHeight="12.75"/>
  <cols>
    <col min="2" max="2" width="55.00390625" style="0" customWidth="1"/>
    <col min="3" max="3" width="10.375" style="0" customWidth="1"/>
    <col min="4" max="4" width="31.125" style="0" customWidth="1"/>
    <col min="5" max="5" width="11.375" style="0" customWidth="1"/>
    <col min="6" max="6" width="9.625" style="0" customWidth="1"/>
    <col min="7" max="8" width="9.75390625" style="0" bestFit="1" customWidth="1"/>
    <col min="9" max="9" width="9.25390625" style="0" bestFit="1" customWidth="1"/>
    <col min="10" max="10" width="9.75390625" style="0" bestFit="1" customWidth="1"/>
    <col min="11" max="11" width="10.375" style="0" bestFit="1" customWidth="1"/>
  </cols>
  <sheetData>
    <row r="1" ht="12.75">
      <c r="L1" s="1" t="s">
        <v>0</v>
      </c>
    </row>
    <row r="2" spans="1:11" ht="12.75">
      <c r="A2" s="1"/>
      <c r="K2" t="s">
        <v>1</v>
      </c>
    </row>
    <row r="3" spans="1:11" ht="12.75">
      <c r="A3" s="2"/>
      <c r="K3" t="s">
        <v>2</v>
      </c>
    </row>
    <row r="4" ht="12.75">
      <c r="A4" s="2"/>
    </row>
    <row r="5" spans="1:13" ht="18.75">
      <c r="A5" s="292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3">
        <v>1011200</v>
      </c>
      <c r="D9" s="300" t="s">
        <v>74</v>
      </c>
      <c r="E9" s="300"/>
      <c r="F9" s="300"/>
      <c r="G9" s="300"/>
      <c r="H9" s="300"/>
      <c r="I9" s="300"/>
      <c r="J9" s="300"/>
      <c r="K9" s="300"/>
      <c r="L9" s="300"/>
      <c r="M9" s="300"/>
    </row>
    <row r="10" spans="2:13" ht="31.5" customHeight="1">
      <c r="B10" s="4" t="s">
        <v>7</v>
      </c>
      <c r="D10" s="291" t="s">
        <v>8</v>
      </c>
      <c r="E10" s="291"/>
      <c r="F10" s="291"/>
      <c r="G10" s="291"/>
      <c r="H10" s="291"/>
      <c r="I10" s="291"/>
      <c r="J10" s="291"/>
      <c r="K10" s="291"/>
      <c r="L10" s="291"/>
      <c r="M10" s="291"/>
    </row>
    <row r="11" ht="15.75">
      <c r="A11" s="5"/>
    </row>
    <row r="12" spans="1:13" ht="31.5" customHeight="1">
      <c r="A12" s="301" t="s">
        <v>9</v>
      </c>
      <c r="B12" s="301" t="s">
        <v>10</v>
      </c>
      <c r="C12" s="306" t="s">
        <v>11</v>
      </c>
      <c r="D12" s="301" t="s">
        <v>12</v>
      </c>
      <c r="E12" s="301" t="s">
        <v>13</v>
      </c>
      <c r="F12" s="301"/>
      <c r="G12" s="301"/>
      <c r="H12" s="301" t="s">
        <v>14</v>
      </c>
      <c r="I12" s="301"/>
      <c r="J12" s="301"/>
      <c r="K12" s="301" t="s">
        <v>15</v>
      </c>
      <c r="L12" s="301"/>
      <c r="M12" s="301"/>
    </row>
    <row r="13" spans="1:13" ht="47.25">
      <c r="A13" s="301"/>
      <c r="B13" s="301"/>
      <c r="C13" s="306"/>
      <c r="D13" s="301"/>
      <c r="E13" s="7" t="s">
        <v>16</v>
      </c>
      <c r="F13" s="7" t="s">
        <v>17</v>
      </c>
      <c r="G13" s="7" t="s">
        <v>18</v>
      </c>
      <c r="H13" s="7" t="s">
        <v>16</v>
      </c>
      <c r="I13" s="7" t="s">
        <v>17</v>
      </c>
      <c r="J13" s="7" t="s">
        <v>18</v>
      </c>
      <c r="K13" s="7" t="s">
        <v>16</v>
      </c>
      <c r="L13" s="7" t="s">
        <v>17</v>
      </c>
      <c r="M13" s="7" t="s">
        <v>18</v>
      </c>
    </row>
    <row r="14" spans="1:13" ht="18.75">
      <c r="A14" s="8" t="s">
        <v>19</v>
      </c>
      <c r="B14" s="19" t="s">
        <v>20</v>
      </c>
      <c r="C14" s="20"/>
      <c r="D14" s="20"/>
      <c r="E14" s="20"/>
      <c r="F14" s="20"/>
      <c r="G14" s="8"/>
      <c r="H14" s="8"/>
      <c r="I14" s="8"/>
      <c r="J14" s="8"/>
      <c r="K14" s="8"/>
      <c r="L14" s="8"/>
      <c r="M14" s="8"/>
    </row>
    <row r="15" spans="1:13" ht="117" customHeight="1">
      <c r="A15" s="18"/>
      <c r="B15" s="55" t="s">
        <v>60</v>
      </c>
      <c r="C15" s="56" t="s">
        <v>33</v>
      </c>
      <c r="D15" s="59" t="s">
        <v>56</v>
      </c>
      <c r="E15" s="60">
        <v>1</v>
      </c>
      <c r="F15" s="22"/>
      <c r="G15" s="60">
        <v>1</v>
      </c>
      <c r="H15" s="60">
        <v>1</v>
      </c>
      <c r="I15" s="15"/>
      <c r="J15" s="60">
        <v>1</v>
      </c>
      <c r="K15" s="38">
        <f>H15-E15</f>
        <v>0</v>
      </c>
      <c r="L15" s="38">
        <f>I15-F15</f>
        <v>0</v>
      </c>
      <c r="M15" s="38">
        <f>SUM(K15:L15)</f>
        <v>0</v>
      </c>
    </row>
    <row r="16" spans="1:13" ht="98.25" customHeight="1">
      <c r="A16" s="54" t="s">
        <v>21</v>
      </c>
      <c r="B16" s="55" t="s">
        <v>61</v>
      </c>
      <c r="C16" s="26" t="s">
        <v>36</v>
      </c>
      <c r="D16" s="59" t="s">
        <v>56</v>
      </c>
      <c r="E16" s="60">
        <v>5.25</v>
      </c>
      <c r="F16" s="61"/>
      <c r="G16" s="60">
        <v>5.25</v>
      </c>
      <c r="H16" s="60">
        <v>5.25</v>
      </c>
      <c r="I16" s="28"/>
      <c r="J16" s="60">
        <v>5.25</v>
      </c>
      <c r="K16" s="38">
        <f>H16-E16</f>
        <v>0</v>
      </c>
      <c r="L16" s="38">
        <f>I16-F16</f>
        <v>0</v>
      </c>
      <c r="M16" s="38">
        <f>SUM(K16:L16)</f>
        <v>0</v>
      </c>
    </row>
    <row r="17" spans="1:13" ht="108" customHeight="1">
      <c r="A17" s="54"/>
      <c r="B17" s="55" t="s">
        <v>62</v>
      </c>
      <c r="C17" s="57"/>
      <c r="D17" s="59" t="s">
        <v>56</v>
      </c>
      <c r="E17" s="60">
        <v>7.25</v>
      </c>
      <c r="F17" s="61"/>
      <c r="G17" s="60">
        <v>7.25</v>
      </c>
      <c r="H17" s="60">
        <v>7.25</v>
      </c>
      <c r="I17" s="28"/>
      <c r="J17" s="60">
        <v>7.25</v>
      </c>
      <c r="K17" s="38">
        <f aca="true" t="shared" si="0" ref="K17:L19">H17-E17</f>
        <v>0</v>
      </c>
      <c r="L17" s="38">
        <f t="shared" si="0"/>
        <v>0</v>
      </c>
      <c r="M17" s="38">
        <f>SUM(K17:L17)</f>
        <v>0</v>
      </c>
    </row>
    <row r="18" spans="1:13" ht="110.25" customHeight="1">
      <c r="A18" s="54"/>
      <c r="B18" s="55" t="s">
        <v>63</v>
      </c>
      <c r="C18" s="33"/>
      <c r="D18" s="59" t="s">
        <v>56</v>
      </c>
      <c r="E18" s="60">
        <v>12.5</v>
      </c>
      <c r="F18" s="61"/>
      <c r="G18" s="60">
        <v>12.5</v>
      </c>
      <c r="H18" s="60">
        <v>12.5</v>
      </c>
      <c r="I18" s="28"/>
      <c r="J18" s="60">
        <v>12.5</v>
      </c>
      <c r="K18" s="38">
        <f t="shared" si="0"/>
        <v>0</v>
      </c>
      <c r="L18" s="38">
        <f t="shared" si="0"/>
        <v>0</v>
      </c>
      <c r="M18" s="38">
        <f>SUM(K18:L18)</f>
        <v>0</v>
      </c>
    </row>
    <row r="19" spans="1:13" ht="110.25" customHeight="1">
      <c r="A19" s="54"/>
      <c r="B19" s="55" t="s">
        <v>35</v>
      </c>
      <c r="C19" s="26"/>
      <c r="D19" s="63" t="s">
        <v>37</v>
      </c>
      <c r="E19" s="60">
        <v>660.5</v>
      </c>
      <c r="F19" s="61"/>
      <c r="G19" s="60">
        <v>660.5</v>
      </c>
      <c r="H19" s="60">
        <v>660.5</v>
      </c>
      <c r="I19" s="28"/>
      <c r="J19" s="60">
        <v>660.5</v>
      </c>
      <c r="K19" s="38">
        <f t="shared" si="0"/>
        <v>0</v>
      </c>
      <c r="L19" s="38">
        <f t="shared" si="0"/>
        <v>0</v>
      </c>
      <c r="M19" s="38">
        <f>SUM(K19:L19)</f>
        <v>0</v>
      </c>
    </row>
    <row r="20" spans="1:13" ht="18" customHeight="1">
      <c r="A20" s="8" t="s">
        <v>22</v>
      </c>
      <c r="B20" s="53" t="s">
        <v>23</v>
      </c>
      <c r="C20" s="20"/>
      <c r="D20" s="58"/>
      <c r="E20" s="62"/>
      <c r="F20" s="16"/>
      <c r="G20" s="36"/>
      <c r="H20" s="36"/>
      <c r="I20" s="16"/>
      <c r="J20" s="36"/>
      <c r="K20" s="6"/>
      <c r="L20" s="6"/>
      <c r="M20" s="6"/>
    </row>
    <row r="21" spans="1:13" ht="75">
      <c r="A21" s="8"/>
      <c r="B21" s="64" t="s">
        <v>64</v>
      </c>
      <c r="C21" s="24" t="s">
        <v>33</v>
      </c>
      <c r="D21" s="44" t="s">
        <v>56</v>
      </c>
      <c r="E21" s="47">
        <v>30</v>
      </c>
      <c r="F21" s="48"/>
      <c r="G21" s="47">
        <v>30</v>
      </c>
      <c r="H21" s="47">
        <v>30</v>
      </c>
      <c r="I21" s="48"/>
      <c r="J21" s="47">
        <v>30</v>
      </c>
      <c r="K21" s="46">
        <f>H21-E21</f>
        <v>0</v>
      </c>
      <c r="L21" s="38">
        <f>I21-F21</f>
        <v>0</v>
      </c>
      <c r="M21" s="38">
        <f>SUM(K21:L21)</f>
        <v>0</v>
      </c>
    </row>
    <row r="22" spans="1:13" ht="18.75">
      <c r="A22" s="8"/>
      <c r="B22" s="31"/>
      <c r="C22" s="24"/>
      <c r="D22" s="32"/>
      <c r="E22" s="45"/>
      <c r="F22" s="34"/>
      <c r="G22" s="45"/>
      <c r="H22" s="45"/>
      <c r="I22" s="16"/>
      <c r="J22" s="45"/>
      <c r="K22" s="39">
        <f>H22-E22</f>
        <v>0</v>
      </c>
      <c r="L22" s="39">
        <f>I22-F22</f>
        <v>0</v>
      </c>
      <c r="M22" s="39">
        <f>SUM(K22:L22)</f>
        <v>0</v>
      </c>
    </row>
    <row r="23" spans="1:13" ht="18" customHeight="1">
      <c r="A23" s="8" t="s">
        <v>24</v>
      </c>
      <c r="B23" s="19" t="s">
        <v>25</v>
      </c>
      <c r="C23" s="8"/>
      <c r="D23" s="8"/>
      <c r="E23" s="36"/>
      <c r="F23" s="16"/>
      <c r="G23" s="36"/>
      <c r="H23" s="16"/>
      <c r="I23" s="16"/>
      <c r="J23" s="16"/>
      <c r="K23" s="6"/>
      <c r="L23" s="6"/>
      <c r="M23" s="6"/>
    </row>
    <row r="24" spans="1:13" ht="27" customHeight="1">
      <c r="A24" s="18"/>
      <c r="B24" s="65" t="s">
        <v>65</v>
      </c>
      <c r="C24" s="52" t="s">
        <v>33</v>
      </c>
      <c r="D24" s="26" t="s">
        <v>47</v>
      </c>
      <c r="E24" s="47">
        <v>5</v>
      </c>
      <c r="F24" s="37"/>
      <c r="G24" s="47">
        <v>5</v>
      </c>
      <c r="H24" s="47">
        <v>5</v>
      </c>
      <c r="I24" s="16"/>
      <c r="J24" s="47">
        <v>5</v>
      </c>
      <c r="K24" s="38">
        <f>H24-E24</f>
        <v>0</v>
      </c>
      <c r="L24" s="38">
        <f>I24-F24</f>
        <v>0</v>
      </c>
      <c r="M24" s="38">
        <f>SUM(K24:L24)</f>
        <v>0</v>
      </c>
    </row>
    <row r="25" spans="1:13" ht="24.75" customHeight="1">
      <c r="A25" s="8" t="s">
        <v>26</v>
      </c>
      <c r="B25" s="53" t="s">
        <v>27</v>
      </c>
      <c r="C25" s="8"/>
      <c r="D25" s="8"/>
      <c r="E25" s="21"/>
      <c r="F25" s="16"/>
      <c r="G25" s="16"/>
      <c r="H25" s="16"/>
      <c r="I25" s="16"/>
      <c r="J25" s="16"/>
      <c r="K25" s="6"/>
      <c r="L25" s="6"/>
      <c r="M25" s="6"/>
    </row>
    <row r="26" spans="1:13" ht="36.75" customHeight="1">
      <c r="A26" s="8"/>
      <c r="B26" s="8"/>
      <c r="C26" s="8"/>
      <c r="D26" s="11"/>
      <c r="E26" s="16"/>
      <c r="F26" s="16"/>
      <c r="G26" s="16"/>
      <c r="H26" s="16"/>
      <c r="I26" s="16"/>
      <c r="J26" s="16"/>
      <c r="K26" s="38">
        <f>H26-E26</f>
        <v>0</v>
      </c>
      <c r="L26" s="38">
        <f>I26-F26</f>
        <v>0</v>
      </c>
      <c r="M26" s="38">
        <f>SUM(K26:L26)</f>
        <v>0</v>
      </c>
    </row>
    <row r="27" spans="1:13" ht="36.75" customHeight="1">
      <c r="A27" s="12"/>
      <c r="B27" s="12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8.75" customHeight="1">
      <c r="A28" s="302" t="s">
        <v>28</v>
      </c>
      <c r="B28" s="302"/>
      <c r="C28" s="302"/>
      <c r="D28" s="302"/>
      <c r="E28" s="302"/>
      <c r="F28" s="14" t="s">
        <v>29</v>
      </c>
      <c r="G28" s="14" t="s">
        <v>29</v>
      </c>
      <c r="H28" s="14" t="s">
        <v>29</v>
      </c>
      <c r="I28" s="14" t="s">
        <v>29</v>
      </c>
      <c r="J28" s="304" t="s">
        <v>30</v>
      </c>
      <c r="K28" s="304"/>
      <c r="L28" s="304"/>
      <c r="M28" s="304"/>
    </row>
    <row r="29" spans="1:13" ht="18.75" customHeight="1">
      <c r="A29" s="303"/>
      <c r="B29" s="303"/>
      <c r="C29" s="303"/>
      <c r="D29" s="303"/>
      <c r="E29" s="303"/>
      <c r="F29" s="14"/>
      <c r="G29" s="14" t="s">
        <v>31</v>
      </c>
      <c r="H29" s="14"/>
      <c r="I29" s="14"/>
      <c r="J29" s="305"/>
      <c r="K29" s="305"/>
      <c r="L29" s="305"/>
      <c r="M29" s="305"/>
    </row>
  </sheetData>
  <sheetProtection/>
  <mergeCells count="16">
    <mergeCell ref="K12:M12"/>
    <mergeCell ref="A28:E29"/>
    <mergeCell ref="J28:M28"/>
    <mergeCell ref="J29:M29"/>
    <mergeCell ref="A12:A13"/>
    <mergeCell ref="B12:B13"/>
    <mergeCell ref="C12:C13"/>
    <mergeCell ref="D12:D13"/>
    <mergeCell ref="E12:G12"/>
    <mergeCell ref="H12:J12"/>
    <mergeCell ref="D10:M10"/>
    <mergeCell ref="A5:M5"/>
    <mergeCell ref="A6:M6"/>
    <mergeCell ref="A7:M7"/>
    <mergeCell ref="A8:M8"/>
    <mergeCell ref="D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0" sqref="H20"/>
    </sheetView>
  </sheetViews>
  <sheetFormatPr defaultColWidth="9.00390625" defaultRowHeight="12.75"/>
  <cols>
    <col min="2" max="2" width="55.00390625" style="0" customWidth="1"/>
    <col min="3" max="3" width="10.375" style="0" customWidth="1"/>
    <col min="4" max="4" width="31.125" style="0" customWidth="1"/>
    <col min="5" max="5" width="11.375" style="0" customWidth="1"/>
    <col min="6" max="6" width="9.625" style="0" customWidth="1"/>
    <col min="7" max="8" width="9.75390625" style="0" bestFit="1" customWidth="1"/>
    <col min="9" max="9" width="9.25390625" style="0" bestFit="1" customWidth="1"/>
    <col min="10" max="10" width="9.75390625" style="0" bestFit="1" customWidth="1"/>
    <col min="11" max="11" width="10.375" style="0" bestFit="1" customWidth="1"/>
  </cols>
  <sheetData>
    <row r="1" ht="12.75">
      <c r="L1" s="1" t="s">
        <v>0</v>
      </c>
    </row>
    <row r="2" spans="1:11" ht="12.75">
      <c r="A2" s="1"/>
      <c r="K2" t="s">
        <v>1</v>
      </c>
    </row>
    <row r="3" spans="1:11" ht="12.75">
      <c r="A3" s="2"/>
      <c r="K3" t="s">
        <v>2</v>
      </c>
    </row>
    <row r="4" ht="12.75">
      <c r="A4" s="2"/>
    </row>
    <row r="5" spans="1:13" ht="18.75">
      <c r="A5" s="292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3">
        <v>1013500</v>
      </c>
      <c r="D9" s="300" t="s">
        <v>71</v>
      </c>
      <c r="E9" s="300"/>
      <c r="F9" s="300"/>
      <c r="G9" s="300"/>
      <c r="H9" s="300"/>
      <c r="I9" s="300"/>
      <c r="J9" s="300"/>
      <c r="K9" s="300"/>
      <c r="L9" s="300"/>
      <c r="M9" s="300"/>
    </row>
    <row r="10" spans="2:13" ht="31.5" customHeight="1">
      <c r="B10" s="4" t="s">
        <v>7</v>
      </c>
      <c r="D10" s="291" t="s">
        <v>8</v>
      </c>
      <c r="E10" s="291"/>
      <c r="F10" s="291"/>
      <c r="G10" s="291"/>
      <c r="H10" s="291"/>
      <c r="I10" s="291"/>
      <c r="J10" s="291"/>
      <c r="K10" s="291"/>
      <c r="L10" s="291"/>
      <c r="M10" s="291"/>
    </row>
    <row r="11" ht="15.75">
      <c r="A11" s="5"/>
    </row>
    <row r="12" spans="1:13" ht="31.5" customHeight="1">
      <c r="A12" s="301" t="s">
        <v>9</v>
      </c>
      <c r="B12" s="301" t="s">
        <v>10</v>
      </c>
      <c r="C12" s="306" t="s">
        <v>11</v>
      </c>
      <c r="D12" s="301" t="s">
        <v>12</v>
      </c>
      <c r="E12" s="301" t="s">
        <v>13</v>
      </c>
      <c r="F12" s="301"/>
      <c r="G12" s="301"/>
      <c r="H12" s="301" t="s">
        <v>14</v>
      </c>
      <c r="I12" s="301"/>
      <c r="J12" s="301"/>
      <c r="K12" s="301" t="s">
        <v>15</v>
      </c>
      <c r="L12" s="301"/>
      <c r="M12" s="301"/>
    </row>
    <row r="13" spans="1:13" ht="47.25">
      <c r="A13" s="301"/>
      <c r="B13" s="301"/>
      <c r="C13" s="306"/>
      <c r="D13" s="301"/>
      <c r="E13" s="7" t="s">
        <v>16</v>
      </c>
      <c r="F13" s="7" t="s">
        <v>17</v>
      </c>
      <c r="G13" s="7" t="s">
        <v>18</v>
      </c>
      <c r="H13" s="7" t="s">
        <v>16</v>
      </c>
      <c r="I13" s="7" t="s">
        <v>17</v>
      </c>
      <c r="J13" s="7" t="s">
        <v>18</v>
      </c>
      <c r="K13" s="7" t="s">
        <v>16</v>
      </c>
      <c r="L13" s="7" t="s">
        <v>17</v>
      </c>
      <c r="M13" s="7" t="s">
        <v>18</v>
      </c>
    </row>
    <row r="14" spans="1:13" ht="18.75">
      <c r="A14" s="8" t="s">
        <v>19</v>
      </c>
      <c r="B14" s="19" t="s">
        <v>20</v>
      </c>
      <c r="C14" s="20"/>
      <c r="D14" s="20"/>
      <c r="E14" s="20"/>
      <c r="F14" s="20"/>
      <c r="G14" s="8"/>
      <c r="H14" s="8"/>
      <c r="I14" s="8"/>
      <c r="J14" s="8"/>
      <c r="K14" s="8"/>
      <c r="L14" s="8"/>
      <c r="M14" s="8"/>
    </row>
    <row r="15" spans="1:13" ht="27.75" customHeight="1">
      <c r="A15" s="8"/>
      <c r="B15" s="68" t="s">
        <v>67</v>
      </c>
      <c r="C15" s="56" t="s">
        <v>33</v>
      </c>
      <c r="D15" s="67" t="s">
        <v>68</v>
      </c>
      <c r="E15" s="60">
        <v>19</v>
      </c>
      <c r="F15" s="22"/>
      <c r="G15" s="60">
        <v>19</v>
      </c>
      <c r="H15" s="60">
        <v>19</v>
      </c>
      <c r="I15" s="15"/>
      <c r="J15" s="60">
        <v>19</v>
      </c>
      <c r="K15" s="38">
        <f>H15-E15</f>
        <v>0</v>
      </c>
      <c r="L15" s="38">
        <f>I15-F15</f>
        <v>0</v>
      </c>
      <c r="M15" s="38">
        <f>SUM(K15:L15)</f>
        <v>0</v>
      </c>
    </row>
    <row r="16" spans="1:13" ht="18" customHeight="1">
      <c r="A16" s="8" t="s">
        <v>22</v>
      </c>
      <c r="B16" s="53" t="s">
        <v>23</v>
      </c>
      <c r="C16" s="20"/>
      <c r="D16" s="58"/>
      <c r="E16" s="62"/>
      <c r="F16" s="16"/>
      <c r="G16" s="36"/>
      <c r="H16" s="36"/>
      <c r="I16" s="16"/>
      <c r="J16" s="36"/>
      <c r="K16" s="6"/>
      <c r="L16" s="6"/>
      <c r="M16" s="6"/>
    </row>
    <row r="17" spans="1:13" ht="21.75" customHeight="1">
      <c r="A17" s="8"/>
      <c r="B17" s="66" t="s">
        <v>69</v>
      </c>
      <c r="C17" s="24" t="s">
        <v>70</v>
      </c>
      <c r="D17" s="67" t="s">
        <v>68</v>
      </c>
      <c r="E17" s="47">
        <v>1359.47</v>
      </c>
      <c r="F17" s="48"/>
      <c r="G17" s="47">
        <v>1359.47</v>
      </c>
      <c r="H17" s="47">
        <v>1359.47</v>
      </c>
      <c r="I17" s="48"/>
      <c r="J17" s="47">
        <v>1359.47</v>
      </c>
      <c r="K17" s="46">
        <f>H17-E17</f>
        <v>0</v>
      </c>
      <c r="L17" s="38">
        <f>I17-F17</f>
        <v>0</v>
      </c>
      <c r="M17" s="38">
        <f>SUM(K17:L17)</f>
        <v>0</v>
      </c>
    </row>
    <row r="18" spans="1:13" ht="18.75">
      <c r="A18" s="8"/>
      <c r="B18" s="31"/>
      <c r="C18" s="24"/>
      <c r="D18" s="32"/>
      <c r="E18" s="45"/>
      <c r="F18" s="34"/>
      <c r="G18" s="45"/>
      <c r="H18" s="45"/>
      <c r="I18" s="16"/>
      <c r="J18" s="45"/>
      <c r="K18" s="39">
        <f>H18-E18</f>
        <v>0</v>
      </c>
      <c r="L18" s="39">
        <f>I18-F18</f>
        <v>0</v>
      </c>
      <c r="M18" s="39">
        <f>SUM(K18:L18)</f>
        <v>0</v>
      </c>
    </row>
    <row r="19" spans="1:13" ht="18" customHeight="1">
      <c r="A19" s="8" t="s">
        <v>24</v>
      </c>
      <c r="B19" s="19" t="s">
        <v>25</v>
      </c>
      <c r="C19" s="8"/>
      <c r="D19" s="8"/>
      <c r="E19" s="36"/>
      <c r="F19" s="16"/>
      <c r="G19" s="36"/>
      <c r="H19" s="16"/>
      <c r="I19" s="16"/>
      <c r="J19" s="16"/>
      <c r="K19" s="6"/>
      <c r="L19" s="6"/>
      <c r="M19" s="6"/>
    </row>
    <row r="20" spans="1:13" ht="27" customHeight="1">
      <c r="A20" s="18"/>
      <c r="B20" s="65"/>
      <c r="C20" s="52"/>
      <c r="D20" s="26"/>
      <c r="E20" s="47"/>
      <c r="F20" s="37"/>
      <c r="G20" s="47"/>
      <c r="H20" s="47"/>
      <c r="I20" s="16"/>
      <c r="J20" s="47"/>
      <c r="K20" s="38">
        <f>H20-E20</f>
        <v>0</v>
      </c>
      <c r="L20" s="38">
        <f>I20-F20</f>
        <v>0</v>
      </c>
      <c r="M20" s="38">
        <f>SUM(K20:L20)</f>
        <v>0</v>
      </c>
    </row>
    <row r="21" spans="1:13" ht="24.75" customHeight="1">
      <c r="A21" s="8" t="s">
        <v>26</v>
      </c>
      <c r="B21" s="53" t="s">
        <v>27</v>
      </c>
      <c r="C21" s="8"/>
      <c r="D21" s="8"/>
      <c r="E21" s="21"/>
      <c r="F21" s="16"/>
      <c r="G21" s="16"/>
      <c r="H21" s="16"/>
      <c r="I21" s="16"/>
      <c r="J21" s="16"/>
      <c r="K21" s="6"/>
      <c r="L21" s="6"/>
      <c r="M21" s="6"/>
    </row>
    <row r="22" spans="1:13" ht="36.75" customHeight="1">
      <c r="A22" s="8"/>
      <c r="B22" s="8"/>
      <c r="C22" s="8"/>
      <c r="D22" s="11"/>
      <c r="E22" s="16"/>
      <c r="F22" s="16"/>
      <c r="G22" s="16"/>
      <c r="H22" s="16"/>
      <c r="I22" s="16"/>
      <c r="J22" s="16"/>
      <c r="K22" s="38">
        <f>H22-E22</f>
        <v>0</v>
      </c>
      <c r="L22" s="38">
        <f>I22-F22</f>
        <v>0</v>
      </c>
      <c r="M22" s="38">
        <f>SUM(K22:L22)</f>
        <v>0</v>
      </c>
    </row>
    <row r="23" spans="1:13" ht="36.75" customHeight="1">
      <c r="A23" s="12"/>
      <c r="B23" s="12"/>
      <c r="C23" s="12"/>
      <c r="D23" s="13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8.75" customHeight="1">
      <c r="A24" s="302" t="s">
        <v>28</v>
      </c>
      <c r="B24" s="302"/>
      <c r="C24" s="302"/>
      <c r="D24" s="302"/>
      <c r="E24" s="302"/>
      <c r="F24" s="14" t="s">
        <v>29</v>
      </c>
      <c r="G24" s="14" t="s">
        <v>29</v>
      </c>
      <c r="H24" s="14" t="s">
        <v>29</v>
      </c>
      <c r="I24" s="14" t="s">
        <v>29</v>
      </c>
      <c r="J24" s="304" t="s">
        <v>30</v>
      </c>
      <c r="K24" s="304"/>
      <c r="L24" s="304"/>
      <c r="M24" s="304"/>
    </row>
    <row r="25" spans="1:13" ht="18.75" customHeight="1">
      <c r="A25" s="303"/>
      <c r="B25" s="303"/>
      <c r="C25" s="303"/>
      <c r="D25" s="303"/>
      <c r="E25" s="303"/>
      <c r="F25" s="14"/>
      <c r="G25" s="14" t="s">
        <v>31</v>
      </c>
      <c r="H25" s="14"/>
      <c r="I25" s="14"/>
      <c r="J25" s="305"/>
      <c r="K25" s="305"/>
      <c r="L25" s="305"/>
      <c r="M25" s="305"/>
    </row>
  </sheetData>
  <sheetProtection/>
  <mergeCells count="16">
    <mergeCell ref="K12:M12"/>
    <mergeCell ref="A24:E25"/>
    <mergeCell ref="J24:M24"/>
    <mergeCell ref="J25:M25"/>
    <mergeCell ref="A12:A13"/>
    <mergeCell ref="B12:B13"/>
    <mergeCell ref="C12:C13"/>
    <mergeCell ref="D12:D13"/>
    <mergeCell ref="E12:G12"/>
    <mergeCell ref="H12:J12"/>
    <mergeCell ref="D10:M10"/>
    <mergeCell ref="A5:M5"/>
    <mergeCell ref="A6:M6"/>
    <mergeCell ref="A7:M7"/>
    <mergeCell ref="A8:M8"/>
    <mergeCell ref="D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2" sqref="B12:B13"/>
    </sheetView>
  </sheetViews>
  <sheetFormatPr defaultColWidth="9.00390625" defaultRowHeight="12.75"/>
  <cols>
    <col min="2" max="2" width="55.00390625" style="0" customWidth="1"/>
    <col min="3" max="3" width="10.375" style="0" customWidth="1"/>
    <col min="4" max="4" width="31.125" style="0" customWidth="1"/>
    <col min="5" max="5" width="11.375" style="0" customWidth="1"/>
    <col min="6" max="6" width="9.625" style="0" customWidth="1"/>
    <col min="7" max="8" width="9.75390625" style="0" bestFit="1" customWidth="1"/>
    <col min="9" max="9" width="9.25390625" style="0" bestFit="1" customWidth="1"/>
    <col min="10" max="10" width="9.75390625" style="0" bestFit="1" customWidth="1"/>
    <col min="11" max="11" width="10.375" style="0" bestFit="1" customWidth="1"/>
  </cols>
  <sheetData>
    <row r="1" ht="12.75">
      <c r="L1" s="1" t="s">
        <v>0</v>
      </c>
    </row>
    <row r="2" spans="1:11" ht="12.75">
      <c r="A2" s="1"/>
      <c r="K2" t="s">
        <v>1</v>
      </c>
    </row>
    <row r="3" spans="1:11" ht="12.75">
      <c r="A3" s="2"/>
      <c r="K3" t="s">
        <v>2</v>
      </c>
    </row>
    <row r="4" ht="12.75">
      <c r="A4" s="2"/>
    </row>
    <row r="5" spans="1:13" ht="18.75">
      <c r="A5" s="292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3">
        <v>1011230</v>
      </c>
      <c r="D9" s="300" t="s">
        <v>66</v>
      </c>
      <c r="E9" s="300"/>
      <c r="F9" s="300"/>
      <c r="G9" s="300"/>
      <c r="H9" s="300"/>
      <c r="I9" s="300"/>
      <c r="J9" s="300"/>
      <c r="K9" s="300"/>
      <c r="L9" s="300"/>
      <c r="M9" s="300"/>
    </row>
    <row r="10" spans="2:13" ht="31.5" customHeight="1">
      <c r="B10" s="4" t="s">
        <v>7</v>
      </c>
      <c r="D10" s="291" t="s">
        <v>8</v>
      </c>
      <c r="E10" s="291"/>
      <c r="F10" s="291"/>
      <c r="G10" s="291"/>
      <c r="H10" s="291"/>
      <c r="I10" s="291"/>
      <c r="J10" s="291"/>
      <c r="K10" s="291"/>
      <c r="L10" s="291"/>
      <c r="M10" s="291"/>
    </row>
    <row r="11" ht="15.75">
      <c r="A11" s="5"/>
    </row>
    <row r="12" spans="1:13" ht="31.5" customHeight="1">
      <c r="A12" s="301" t="s">
        <v>9</v>
      </c>
      <c r="B12" s="301" t="s">
        <v>10</v>
      </c>
      <c r="C12" s="306" t="s">
        <v>11</v>
      </c>
      <c r="D12" s="301" t="s">
        <v>12</v>
      </c>
      <c r="E12" s="301" t="s">
        <v>13</v>
      </c>
      <c r="F12" s="301"/>
      <c r="G12" s="301"/>
      <c r="H12" s="301" t="s">
        <v>14</v>
      </c>
      <c r="I12" s="301"/>
      <c r="J12" s="301"/>
      <c r="K12" s="301" t="s">
        <v>15</v>
      </c>
      <c r="L12" s="301"/>
      <c r="M12" s="301"/>
    </row>
    <row r="13" spans="1:13" ht="47.25">
      <c r="A13" s="301"/>
      <c r="B13" s="301"/>
      <c r="C13" s="306"/>
      <c r="D13" s="301"/>
      <c r="E13" s="7" t="s">
        <v>16</v>
      </c>
      <c r="F13" s="7" t="s">
        <v>17</v>
      </c>
      <c r="G13" s="7" t="s">
        <v>18</v>
      </c>
      <c r="H13" s="7" t="s">
        <v>16</v>
      </c>
      <c r="I13" s="7" t="s">
        <v>17</v>
      </c>
      <c r="J13" s="7" t="s">
        <v>18</v>
      </c>
      <c r="K13" s="7" t="s">
        <v>16</v>
      </c>
      <c r="L13" s="7" t="s">
        <v>17</v>
      </c>
      <c r="M13" s="7" t="s">
        <v>18</v>
      </c>
    </row>
    <row r="14" spans="1:13" ht="18.75">
      <c r="A14" s="8" t="s">
        <v>19</v>
      </c>
      <c r="B14" s="19" t="s">
        <v>20</v>
      </c>
      <c r="C14" s="20"/>
      <c r="D14" s="20"/>
      <c r="E14" s="20"/>
      <c r="F14" s="20"/>
      <c r="G14" s="8"/>
      <c r="H14" s="8"/>
      <c r="I14" s="8"/>
      <c r="J14" s="8"/>
      <c r="K14" s="8"/>
      <c r="L14" s="8"/>
      <c r="M14" s="8"/>
    </row>
    <row r="15" spans="1:13" ht="27.75" customHeight="1">
      <c r="A15" s="18"/>
      <c r="B15" s="30" t="s">
        <v>67</v>
      </c>
      <c r="C15" s="56" t="s">
        <v>33</v>
      </c>
      <c r="D15" s="67" t="s">
        <v>68</v>
      </c>
      <c r="E15" s="60">
        <v>15</v>
      </c>
      <c r="F15" s="22"/>
      <c r="G15" s="60">
        <v>15</v>
      </c>
      <c r="H15" s="60">
        <v>11</v>
      </c>
      <c r="I15" s="15"/>
      <c r="J15" s="60">
        <v>11</v>
      </c>
      <c r="K15" s="38">
        <f>H15-E15</f>
        <v>-4</v>
      </c>
      <c r="L15" s="38">
        <f>I15-F15</f>
        <v>0</v>
      </c>
      <c r="M15" s="38">
        <f>SUM(K15:L15)</f>
        <v>-4</v>
      </c>
    </row>
    <row r="16" spans="1:13" ht="18" customHeight="1">
      <c r="A16" s="8" t="s">
        <v>22</v>
      </c>
      <c r="B16" s="53" t="s">
        <v>23</v>
      </c>
      <c r="C16" s="20"/>
      <c r="D16" s="58"/>
      <c r="E16" s="62"/>
      <c r="F16" s="16"/>
      <c r="G16" s="36"/>
      <c r="H16" s="36"/>
      <c r="I16" s="16"/>
      <c r="J16" s="36"/>
      <c r="K16" s="6"/>
      <c r="L16" s="6"/>
      <c r="M16" s="6"/>
    </row>
    <row r="17" spans="1:13" ht="21.75" customHeight="1">
      <c r="A17" s="8"/>
      <c r="B17" s="30" t="s">
        <v>69</v>
      </c>
      <c r="C17" s="24" t="s">
        <v>70</v>
      </c>
      <c r="D17" s="67" t="s">
        <v>68</v>
      </c>
      <c r="E17" s="47">
        <v>1810</v>
      </c>
      <c r="F17" s="48"/>
      <c r="G17" s="47">
        <v>1810</v>
      </c>
      <c r="H17" s="47">
        <v>1810</v>
      </c>
      <c r="I17" s="48"/>
      <c r="J17" s="47">
        <v>1810</v>
      </c>
      <c r="K17" s="46">
        <f>H17-E17</f>
        <v>0</v>
      </c>
      <c r="L17" s="38">
        <f>I17-F17</f>
        <v>0</v>
      </c>
      <c r="M17" s="38">
        <f>SUM(K17:L17)</f>
        <v>0</v>
      </c>
    </row>
    <row r="18" spans="1:13" ht="18.75">
      <c r="A18" s="8"/>
      <c r="B18" s="31"/>
      <c r="C18" s="24"/>
      <c r="D18" s="32"/>
      <c r="E18" s="45"/>
      <c r="F18" s="34"/>
      <c r="G18" s="45"/>
      <c r="H18" s="45"/>
      <c r="I18" s="16"/>
      <c r="J18" s="45"/>
      <c r="K18" s="39">
        <f>H18-E18</f>
        <v>0</v>
      </c>
      <c r="L18" s="39">
        <f>I18-F18</f>
        <v>0</v>
      </c>
      <c r="M18" s="39">
        <f>SUM(K18:L18)</f>
        <v>0</v>
      </c>
    </row>
    <row r="19" spans="1:13" ht="18" customHeight="1">
      <c r="A19" s="8" t="s">
        <v>24</v>
      </c>
      <c r="B19" s="19" t="s">
        <v>25</v>
      </c>
      <c r="C19" s="8"/>
      <c r="D19" s="8"/>
      <c r="E19" s="36"/>
      <c r="F19" s="16"/>
      <c r="G19" s="36"/>
      <c r="H19" s="16"/>
      <c r="I19" s="16"/>
      <c r="J19" s="16"/>
      <c r="K19" s="6"/>
      <c r="L19" s="6"/>
      <c r="M19" s="6"/>
    </row>
    <row r="20" spans="1:13" ht="27" customHeight="1">
      <c r="A20" s="18"/>
      <c r="B20" s="65"/>
      <c r="C20" s="52"/>
      <c r="D20" s="26"/>
      <c r="E20" s="47"/>
      <c r="F20" s="37"/>
      <c r="G20" s="47"/>
      <c r="H20" s="47"/>
      <c r="I20" s="16"/>
      <c r="J20" s="47"/>
      <c r="K20" s="38">
        <f>H20-E20</f>
        <v>0</v>
      </c>
      <c r="L20" s="38">
        <f>I20-F20</f>
        <v>0</v>
      </c>
      <c r="M20" s="38">
        <f>SUM(K20:L20)</f>
        <v>0</v>
      </c>
    </row>
    <row r="21" spans="1:13" ht="24.75" customHeight="1">
      <c r="A21" s="8" t="s">
        <v>26</v>
      </c>
      <c r="B21" s="53" t="s">
        <v>27</v>
      </c>
      <c r="C21" s="8"/>
      <c r="D21" s="8"/>
      <c r="E21" s="21"/>
      <c r="F21" s="16"/>
      <c r="G21" s="16"/>
      <c r="H21" s="16"/>
      <c r="I21" s="16"/>
      <c r="J21" s="16"/>
      <c r="K21" s="6"/>
      <c r="L21" s="6"/>
      <c r="M21" s="6"/>
    </row>
    <row r="22" spans="1:13" ht="36.75" customHeight="1">
      <c r="A22" s="8"/>
      <c r="B22" s="8"/>
      <c r="C22" s="8"/>
      <c r="D22" s="11"/>
      <c r="E22" s="16"/>
      <c r="F22" s="16"/>
      <c r="G22" s="16"/>
      <c r="H22" s="16"/>
      <c r="I22" s="16"/>
      <c r="J22" s="16"/>
      <c r="K22" s="38">
        <f>H22-E22</f>
        <v>0</v>
      </c>
      <c r="L22" s="38">
        <f>I22-F22</f>
        <v>0</v>
      </c>
      <c r="M22" s="38">
        <f>SUM(K22:L22)</f>
        <v>0</v>
      </c>
    </row>
    <row r="23" spans="1:13" ht="36.75" customHeight="1">
      <c r="A23" s="12"/>
      <c r="B23" s="12"/>
      <c r="C23" s="12"/>
      <c r="D23" s="13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8.75" customHeight="1">
      <c r="A24" s="302" t="s">
        <v>28</v>
      </c>
      <c r="B24" s="302"/>
      <c r="C24" s="302"/>
      <c r="D24" s="302"/>
      <c r="E24" s="302"/>
      <c r="F24" s="14" t="s">
        <v>29</v>
      </c>
      <c r="G24" s="14" t="s">
        <v>29</v>
      </c>
      <c r="H24" s="14" t="s">
        <v>29</v>
      </c>
      <c r="I24" s="14" t="s">
        <v>29</v>
      </c>
      <c r="J24" s="304" t="s">
        <v>30</v>
      </c>
      <c r="K24" s="304"/>
      <c r="L24" s="304"/>
      <c r="M24" s="304"/>
    </row>
    <row r="25" spans="1:13" ht="18.75" customHeight="1">
      <c r="A25" s="303"/>
      <c r="B25" s="303"/>
      <c r="C25" s="303"/>
      <c r="D25" s="303"/>
      <c r="E25" s="303"/>
      <c r="F25" s="14"/>
      <c r="G25" s="14" t="s">
        <v>31</v>
      </c>
      <c r="H25" s="14"/>
      <c r="I25" s="14"/>
      <c r="J25" s="305"/>
      <c r="K25" s="305"/>
      <c r="L25" s="305"/>
      <c r="M25" s="305"/>
    </row>
  </sheetData>
  <sheetProtection/>
  <mergeCells count="16">
    <mergeCell ref="D10:M10"/>
    <mergeCell ref="A5:M5"/>
    <mergeCell ref="A6:M6"/>
    <mergeCell ref="A7:M7"/>
    <mergeCell ref="A8:M8"/>
    <mergeCell ref="D9:M9"/>
    <mergeCell ref="K12:M12"/>
    <mergeCell ref="A24:E25"/>
    <mergeCell ref="J24:M24"/>
    <mergeCell ref="J25:M25"/>
    <mergeCell ref="A12:A13"/>
    <mergeCell ref="B12:B13"/>
    <mergeCell ref="C12:C13"/>
    <mergeCell ref="D12:D13"/>
    <mergeCell ref="E12:G12"/>
    <mergeCell ref="H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3"/>
  <sheetViews>
    <sheetView view="pageBreakPreview" zoomScale="60" zoomScalePageLayoutView="0" workbookViewId="0" topLeftCell="A1">
      <selection activeCell="F59" sqref="F59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3" width="5.875" style="0" customWidth="1"/>
    <col min="4" max="4" width="40.375" style="0" customWidth="1"/>
    <col min="5" max="5" width="11.00390625" style="0" customWidth="1"/>
    <col min="6" max="6" width="13.375" style="0" customWidth="1"/>
    <col min="7" max="7" width="11.625" style="0" bestFit="1" customWidth="1"/>
    <col min="8" max="8" width="10.875" style="0" customWidth="1"/>
    <col min="9" max="9" width="11.75390625" style="0" customWidth="1"/>
    <col min="10" max="10" width="10.625" style="0" bestFit="1" customWidth="1"/>
    <col min="11" max="11" width="10.375" style="0" bestFit="1" customWidth="1"/>
    <col min="12" max="13" width="10.125" style="0" bestFit="1" customWidth="1"/>
  </cols>
  <sheetData>
    <row r="1" ht="12.75">
      <c r="L1" s="69" t="s">
        <v>0</v>
      </c>
    </row>
    <row r="2" spans="1:11" ht="12.75">
      <c r="A2" s="69"/>
      <c r="K2" t="s">
        <v>1</v>
      </c>
    </row>
    <row r="3" spans="1:11" ht="12.75">
      <c r="A3" s="70"/>
      <c r="K3" t="s">
        <v>2</v>
      </c>
    </row>
    <row r="4" ht="12.75">
      <c r="A4" s="70"/>
    </row>
    <row r="5" spans="1:13" ht="18.75">
      <c r="A5" s="348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71">
        <v>1011010</v>
      </c>
      <c r="D9" s="349" t="s">
        <v>75</v>
      </c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31.5" customHeight="1">
      <c r="B10" s="72" t="s">
        <v>7</v>
      </c>
      <c r="D10" s="350" t="s">
        <v>8</v>
      </c>
      <c r="E10" s="350"/>
      <c r="F10" s="350"/>
      <c r="G10" s="350"/>
      <c r="H10" s="350"/>
      <c r="I10" s="350"/>
      <c r="J10" s="350"/>
      <c r="K10" s="350"/>
      <c r="L10" s="350"/>
      <c r="M10" s="350"/>
    </row>
    <row r="11" ht="15.75">
      <c r="A11" s="73"/>
    </row>
    <row r="12" spans="1:13" ht="31.5" customHeight="1">
      <c r="A12" s="328" t="s">
        <v>9</v>
      </c>
      <c r="B12" s="328" t="s">
        <v>10</v>
      </c>
      <c r="C12" s="347" t="s">
        <v>11</v>
      </c>
      <c r="D12" s="328" t="s">
        <v>12</v>
      </c>
      <c r="E12" s="328" t="s">
        <v>13</v>
      </c>
      <c r="F12" s="328"/>
      <c r="G12" s="328"/>
      <c r="H12" s="328" t="s">
        <v>14</v>
      </c>
      <c r="I12" s="328"/>
      <c r="J12" s="328"/>
      <c r="K12" s="328" t="s">
        <v>15</v>
      </c>
      <c r="L12" s="328"/>
      <c r="M12" s="328"/>
    </row>
    <row r="13" spans="1:13" ht="47.25">
      <c r="A13" s="328"/>
      <c r="B13" s="328"/>
      <c r="C13" s="347"/>
      <c r="D13" s="328"/>
      <c r="E13" s="74" t="s">
        <v>16</v>
      </c>
      <c r="F13" s="74" t="s">
        <v>17</v>
      </c>
      <c r="G13" s="74" t="s">
        <v>18</v>
      </c>
      <c r="H13" s="74" t="s">
        <v>16</v>
      </c>
      <c r="I13" s="74" t="s">
        <v>17</v>
      </c>
      <c r="J13" s="74" t="s">
        <v>18</v>
      </c>
      <c r="K13" s="74" t="s">
        <v>16</v>
      </c>
      <c r="L13" s="74" t="s">
        <v>17</v>
      </c>
      <c r="M13" s="74" t="s">
        <v>18</v>
      </c>
    </row>
    <row r="14" spans="1:13" ht="15.75">
      <c r="A14" s="74"/>
      <c r="B14" s="74" t="s">
        <v>76</v>
      </c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.75">
      <c r="A15" s="74"/>
      <c r="B15" s="329" t="s">
        <v>77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</row>
    <row r="16" spans="1:13" ht="19.5" thickBot="1">
      <c r="A16" s="76" t="s">
        <v>19</v>
      </c>
      <c r="B16" s="77" t="s">
        <v>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90" customHeight="1" thickBot="1">
      <c r="A17" s="76"/>
      <c r="B17" s="78" t="s">
        <v>78</v>
      </c>
      <c r="C17" s="79" t="s">
        <v>33</v>
      </c>
      <c r="D17" s="80" t="s">
        <v>79</v>
      </c>
      <c r="E17" s="81">
        <v>12</v>
      </c>
      <c r="F17" s="76"/>
      <c r="G17" s="76">
        <f>E17+F17</f>
        <v>12</v>
      </c>
      <c r="H17" s="82">
        <v>11</v>
      </c>
      <c r="I17" s="76"/>
      <c r="J17" s="76">
        <f>H17+I17</f>
        <v>11</v>
      </c>
      <c r="K17" s="76">
        <f>H17-E17</f>
        <v>-1</v>
      </c>
      <c r="L17" s="76">
        <f aca="true" t="shared" si="0" ref="L17:M23">I17-F17</f>
        <v>0</v>
      </c>
      <c r="M17" s="76">
        <f t="shared" si="0"/>
        <v>-1</v>
      </c>
    </row>
    <row r="18" spans="1:13" ht="88.5" customHeight="1" thickBot="1">
      <c r="A18" s="76"/>
      <c r="B18" s="78" t="s">
        <v>80</v>
      </c>
      <c r="C18" s="79" t="s">
        <v>33</v>
      </c>
      <c r="D18" s="80" t="s">
        <v>79</v>
      </c>
      <c r="E18" s="81">
        <v>60</v>
      </c>
      <c r="F18" s="76"/>
      <c r="G18" s="76">
        <f aca="true" t="shared" si="1" ref="G18:G33">E18+F18</f>
        <v>60</v>
      </c>
      <c r="H18" s="82">
        <v>58</v>
      </c>
      <c r="I18" s="76"/>
      <c r="J18" s="76">
        <f aca="true" t="shared" si="2" ref="J18:J33">H18+I18</f>
        <v>58</v>
      </c>
      <c r="K18" s="76">
        <f aca="true" t="shared" si="3" ref="K18:K23">H18-E18</f>
        <v>-2</v>
      </c>
      <c r="L18" s="76">
        <f t="shared" si="0"/>
        <v>0</v>
      </c>
      <c r="M18" s="76">
        <f t="shared" si="0"/>
        <v>-2</v>
      </c>
    </row>
    <row r="19" spans="1:13" ht="91.5" customHeight="1" thickBot="1">
      <c r="A19" s="76"/>
      <c r="B19" s="78" t="s">
        <v>81</v>
      </c>
      <c r="C19" s="79" t="s">
        <v>33</v>
      </c>
      <c r="D19" s="80" t="s">
        <v>79</v>
      </c>
      <c r="E19" s="81">
        <v>131.4</v>
      </c>
      <c r="F19" s="76"/>
      <c r="G19" s="76">
        <f t="shared" si="1"/>
        <v>131.4</v>
      </c>
      <c r="H19" s="83">
        <v>133.46</v>
      </c>
      <c r="I19" s="76"/>
      <c r="J19" s="76">
        <f t="shared" si="2"/>
        <v>133.46</v>
      </c>
      <c r="K19" s="76">
        <f t="shared" si="3"/>
        <v>2.0600000000000023</v>
      </c>
      <c r="L19" s="76">
        <f t="shared" si="0"/>
        <v>0</v>
      </c>
      <c r="M19" s="76">
        <f t="shared" si="0"/>
        <v>2.0600000000000023</v>
      </c>
    </row>
    <row r="20" spans="1:13" ht="89.25" customHeight="1" thickBot="1">
      <c r="A20" s="76"/>
      <c r="B20" s="78" t="s">
        <v>82</v>
      </c>
      <c r="C20" s="79" t="s">
        <v>33</v>
      </c>
      <c r="D20" s="80" t="s">
        <v>79</v>
      </c>
      <c r="E20" s="81">
        <v>11</v>
      </c>
      <c r="F20" s="76"/>
      <c r="G20" s="76">
        <f t="shared" si="1"/>
        <v>11</v>
      </c>
      <c r="H20" s="83">
        <v>11</v>
      </c>
      <c r="I20" s="76"/>
      <c r="J20" s="76">
        <f t="shared" si="2"/>
        <v>11</v>
      </c>
      <c r="K20" s="76">
        <f t="shared" si="3"/>
        <v>0</v>
      </c>
      <c r="L20" s="76">
        <f t="shared" si="0"/>
        <v>0</v>
      </c>
      <c r="M20" s="76">
        <f t="shared" si="0"/>
        <v>0</v>
      </c>
    </row>
    <row r="21" spans="1:13" ht="89.25" customHeight="1" thickBot="1">
      <c r="A21" s="76"/>
      <c r="B21" s="78" t="s">
        <v>83</v>
      </c>
      <c r="C21" s="79" t="s">
        <v>84</v>
      </c>
      <c r="D21" s="80" t="s">
        <v>79</v>
      </c>
      <c r="E21" s="81">
        <v>36.75</v>
      </c>
      <c r="F21" s="76"/>
      <c r="G21" s="76">
        <f t="shared" si="1"/>
        <v>36.75</v>
      </c>
      <c r="H21" s="83">
        <v>36.75</v>
      </c>
      <c r="I21" s="76"/>
      <c r="J21" s="76">
        <f t="shared" si="2"/>
        <v>36.75</v>
      </c>
      <c r="K21" s="76">
        <f t="shared" si="3"/>
        <v>0</v>
      </c>
      <c r="L21" s="76">
        <f t="shared" si="0"/>
        <v>0</v>
      </c>
      <c r="M21" s="76">
        <f t="shared" si="0"/>
        <v>0</v>
      </c>
    </row>
    <row r="22" spans="1:13" ht="75" customHeight="1" thickBot="1">
      <c r="A22" s="76"/>
      <c r="B22" s="78" t="s">
        <v>85</v>
      </c>
      <c r="C22" s="79" t="s">
        <v>33</v>
      </c>
      <c r="D22" s="80" t="s">
        <v>79</v>
      </c>
      <c r="E22" s="81">
        <v>170.88</v>
      </c>
      <c r="F22" s="84"/>
      <c r="G22" s="76">
        <f t="shared" si="1"/>
        <v>170.88</v>
      </c>
      <c r="H22" s="83">
        <v>172.08</v>
      </c>
      <c r="I22" s="84"/>
      <c r="J22" s="76">
        <f t="shared" si="2"/>
        <v>172.08</v>
      </c>
      <c r="K22" s="76">
        <f t="shared" si="3"/>
        <v>1.200000000000017</v>
      </c>
      <c r="L22" s="76">
        <f t="shared" si="0"/>
        <v>0</v>
      </c>
      <c r="M22" s="76">
        <f t="shared" si="0"/>
        <v>1.200000000000017</v>
      </c>
    </row>
    <row r="23" spans="1:13" ht="92.25" customHeight="1" thickBot="1">
      <c r="A23" s="85" t="s">
        <v>21</v>
      </c>
      <c r="B23" s="78" t="s">
        <v>86</v>
      </c>
      <c r="C23" s="79" t="s">
        <v>33</v>
      </c>
      <c r="D23" s="80" t="s">
        <v>79</v>
      </c>
      <c r="E23" s="86">
        <f>SUM(E19:E22)</f>
        <v>350.03</v>
      </c>
      <c r="F23" s="87"/>
      <c r="G23" s="76">
        <f t="shared" si="1"/>
        <v>350.03</v>
      </c>
      <c r="H23" s="82">
        <f>SUM(H19:H22)</f>
        <v>353.29</v>
      </c>
      <c r="I23" s="87"/>
      <c r="J23" s="76">
        <f t="shared" si="2"/>
        <v>353.29</v>
      </c>
      <c r="K23" s="76">
        <f t="shared" si="3"/>
        <v>3.2600000000000477</v>
      </c>
      <c r="L23" s="76">
        <f t="shared" si="0"/>
        <v>0</v>
      </c>
      <c r="M23" s="76">
        <f t="shared" si="0"/>
        <v>3.2600000000000477</v>
      </c>
    </row>
    <row r="24" spans="1:13" ht="18" customHeight="1">
      <c r="A24" s="76" t="s">
        <v>22</v>
      </c>
      <c r="B24" s="88" t="s">
        <v>23</v>
      </c>
      <c r="C24" s="76"/>
      <c r="D24" s="76"/>
      <c r="E24" s="87"/>
      <c r="F24" s="87"/>
      <c r="G24" s="87"/>
      <c r="H24" s="87"/>
      <c r="I24" s="87"/>
      <c r="J24" s="87"/>
      <c r="K24" s="76"/>
      <c r="L24" s="76"/>
      <c r="M24" s="76"/>
    </row>
    <row r="25" spans="1:13" ht="96.75" customHeight="1">
      <c r="A25" s="89"/>
      <c r="B25" s="90" t="s">
        <v>87</v>
      </c>
      <c r="C25" s="90" t="s">
        <v>88</v>
      </c>
      <c r="D25" s="90" t="s">
        <v>79</v>
      </c>
      <c r="E25" s="91">
        <v>1602</v>
      </c>
      <c r="F25" s="87"/>
      <c r="G25" s="76">
        <f t="shared" si="1"/>
        <v>1602</v>
      </c>
      <c r="H25" s="91">
        <v>1520</v>
      </c>
      <c r="I25" s="87"/>
      <c r="J25" s="76">
        <f t="shared" si="2"/>
        <v>1520</v>
      </c>
      <c r="K25" s="84">
        <f>H25-E25</f>
        <v>-82</v>
      </c>
      <c r="L25" s="84">
        <f>I25-F25</f>
        <v>0</v>
      </c>
      <c r="M25" s="84">
        <f>SUM(K25:L25)</f>
        <v>-82</v>
      </c>
    </row>
    <row r="26" spans="1:13" ht="30">
      <c r="A26" s="89"/>
      <c r="B26" s="90" t="s">
        <v>89</v>
      </c>
      <c r="C26" s="90" t="s">
        <v>88</v>
      </c>
      <c r="D26" s="90" t="s">
        <v>90</v>
      </c>
      <c r="E26" s="92">
        <v>2523</v>
      </c>
      <c r="F26" s="87"/>
      <c r="G26" s="76">
        <f t="shared" si="1"/>
        <v>2523</v>
      </c>
      <c r="H26" s="92">
        <v>2470</v>
      </c>
      <c r="I26" s="87"/>
      <c r="J26" s="76">
        <f t="shared" si="2"/>
        <v>2470</v>
      </c>
      <c r="K26" s="84">
        <f>H26-E26</f>
        <v>-53</v>
      </c>
      <c r="L26" s="84">
        <f>I26-F26</f>
        <v>0</v>
      </c>
      <c r="M26" s="84">
        <f>SUM(K26:L26)</f>
        <v>-53</v>
      </c>
    </row>
    <row r="27" spans="1:13" ht="18" customHeight="1" thickBot="1">
      <c r="A27" s="76" t="s">
        <v>24</v>
      </c>
      <c r="B27" s="77" t="s">
        <v>25</v>
      </c>
      <c r="C27" s="90"/>
      <c r="D27" s="90"/>
      <c r="E27" s="91"/>
      <c r="F27" s="87"/>
      <c r="G27" s="87"/>
      <c r="H27" s="91"/>
      <c r="I27" s="87"/>
      <c r="J27" s="87"/>
      <c r="K27" s="76"/>
      <c r="L27" s="76"/>
      <c r="M27" s="76"/>
    </row>
    <row r="28" spans="1:13" ht="30.75" thickBot="1">
      <c r="A28" s="76"/>
      <c r="B28" s="90" t="s">
        <v>91</v>
      </c>
      <c r="C28" s="90" t="s">
        <v>92</v>
      </c>
      <c r="D28" s="80" t="s">
        <v>90</v>
      </c>
      <c r="E28" s="93">
        <v>135008</v>
      </c>
      <c r="F28" s="87"/>
      <c r="G28" s="76">
        <f t="shared" si="1"/>
        <v>135008</v>
      </c>
      <c r="H28" s="94">
        <v>176225</v>
      </c>
      <c r="I28" s="87"/>
      <c r="J28" s="76">
        <f t="shared" si="2"/>
        <v>176225</v>
      </c>
      <c r="K28" s="84">
        <f aca="true" t="shared" si="4" ref="K28:L31">H28-E28</f>
        <v>41217</v>
      </c>
      <c r="L28" s="84">
        <f t="shared" si="4"/>
        <v>0</v>
      </c>
      <c r="M28" s="84">
        <f>SUM(K28:L28)</f>
        <v>41217</v>
      </c>
    </row>
    <row r="29" spans="1:13" ht="41.25" customHeight="1" thickBot="1">
      <c r="A29" s="76"/>
      <c r="B29" s="90" t="s">
        <v>93</v>
      </c>
      <c r="C29" s="90" t="s">
        <v>94</v>
      </c>
      <c r="D29" s="90" t="s">
        <v>95</v>
      </c>
      <c r="E29" s="95">
        <f>E30+E31</f>
        <v>18.695999999999998</v>
      </c>
      <c r="F29" s="87"/>
      <c r="G29" s="76">
        <f t="shared" si="1"/>
        <v>18.695999999999998</v>
      </c>
      <c r="H29" s="95">
        <f>H30+H31</f>
        <v>19.608</v>
      </c>
      <c r="I29" s="87"/>
      <c r="J29" s="76">
        <f t="shared" si="2"/>
        <v>19.608</v>
      </c>
      <c r="K29" s="84">
        <f t="shared" si="4"/>
        <v>0.9120000000000026</v>
      </c>
      <c r="L29" s="84">
        <f t="shared" si="4"/>
        <v>0</v>
      </c>
      <c r="M29" s="84">
        <f>SUM(K29:L29)</f>
        <v>0.9120000000000026</v>
      </c>
    </row>
    <row r="30" spans="1:13" ht="27.75" customHeight="1" thickBot="1">
      <c r="A30" s="76"/>
      <c r="B30" s="41" t="s">
        <v>96</v>
      </c>
      <c r="C30" s="41" t="s">
        <v>94</v>
      </c>
      <c r="D30" s="41" t="s">
        <v>95</v>
      </c>
      <c r="E30" s="95">
        <v>15.122</v>
      </c>
      <c r="F30" s="87"/>
      <c r="G30" s="76">
        <f t="shared" si="1"/>
        <v>15.122</v>
      </c>
      <c r="H30" s="96">
        <v>15.937</v>
      </c>
      <c r="I30" s="87"/>
      <c r="J30" s="76">
        <f t="shared" si="2"/>
        <v>15.937</v>
      </c>
      <c r="K30" s="84">
        <f t="shared" si="4"/>
        <v>0.8149999999999995</v>
      </c>
      <c r="L30" s="84">
        <f t="shared" si="4"/>
        <v>0</v>
      </c>
      <c r="M30" s="84">
        <f>SUM(K30:L30)</f>
        <v>0.8149999999999995</v>
      </c>
    </row>
    <row r="31" spans="1:13" ht="32.25" customHeight="1" thickBot="1">
      <c r="A31" s="76"/>
      <c r="B31" s="97" t="s">
        <v>97</v>
      </c>
      <c r="C31" s="41" t="s">
        <v>94</v>
      </c>
      <c r="D31" s="41" t="s">
        <v>95</v>
      </c>
      <c r="E31" s="95">
        <v>3.574</v>
      </c>
      <c r="F31" s="87"/>
      <c r="G31" s="76">
        <f t="shared" si="1"/>
        <v>3.574</v>
      </c>
      <c r="H31" s="98">
        <v>3.671</v>
      </c>
      <c r="I31" s="87"/>
      <c r="J31" s="76">
        <f t="shared" si="2"/>
        <v>3.671</v>
      </c>
      <c r="K31" s="84">
        <f t="shared" si="4"/>
        <v>0.09699999999999998</v>
      </c>
      <c r="L31" s="84">
        <f t="shared" si="4"/>
        <v>0</v>
      </c>
      <c r="M31" s="84">
        <f>SUM(K31:L31)</f>
        <v>0.09699999999999998</v>
      </c>
    </row>
    <row r="32" spans="1:13" ht="24.75" customHeight="1" thickBot="1">
      <c r="A32" s="76" t="s">
        <v>26</v>
      </c>
      <c r="B32" s="77" t="s">
        <v>27</v>
      </c>
      <c r="C32" s="76"/>
      <c r="D32" s="76"/>
      <c r="E32" s="87"/>
      <c r="F32" s="87"/>
      <c r="G32" s="87"/>
      <c r="H32" s="87"/>
      <c r="I32" s="87"/>
      <c r="J32" s="87"/>
      <c r="K32" s="76"/>
      <c r="L32" s="76"/>
      <c r="M32" s="76"/>
    </row>
    <row r="33" spans="1:13" ht="49.5" customHeight="1">
      <c r="A33" s="99"/>
      <c r="B33" s="100" t="s">
        <v>98</v>
      </c>
      <c r="C33" s="100" t="s">
        <v>99</v>
      </c>
      <c r="D33" s="100" t="s">
        <v>90</v>
      </c>
      <c r="E33" s="101">
        <v>76.4</v>
      </c>
      <c r="F33" s="102"/>
      <c r="G33" s="99">
        <f t="shared" si="1"/>
        <v>76.4</v>
      </c>
      <c r="H33" s="103">
        <v>74.1</v>
      </c>
      <c r="I33" s="104"/>
      <c r="J33" s="99">
        <f t="shared" si="2"/>
        <v>74.1</v>
      </c>
      <c r="K33" s="105">
        <f>H33-E33</f>
        <v>-2.3000000000000114</v>
      </c>
      <c r="L33" s="105">
        <f>I33-F33</f>
        <v>0</v>
      </c>
      <c r="M33" s="105">
        <f>SUM(K33:L33)</f>
        <v>-2.3000000000000114</v>
      </c>
    </row>
    <row r="34" spans="1:13" ht="23.25" customHeight="1">
      <c r="A34" s="106"/>
      <c r="B34" s="106" t="s">
        <v>100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ht="18.75" customHeight="1">
      <c r="A35" s="106"/>
      <c r="B35" s="332" t="s">
        <v>101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4"/>
    </row>
    <row r="36" spans="1:13" ht="18.75" customHeight="1" thickBot="1">
      <c r="A36" s="106">
        <v>1</v>
      </c>
      <c r="B36" s="107" t="s">
        <v>102</v>
      </c>
      <c r="C36" s="108"/>
      <c r="D36" s="108"/>
      <c r="E36" s="109"/>
      <c r="F36" s="106"/>
      <c r="G36" s="106"/>
      <c r="H36" s="106"/>
      <c r="I36" s="106"/>
      <c r="J36" s="106"/>
      <c r="K36" s="106"/>
      <c r="L36" s="106"/>
      <c r="M36" s="106"/>
    </row>
    <row r="37" spans="1:13" ht="48.75" customHeight="1" thickBot="1">
      <c r="A37" s="106"/>
      <c r="B37" s="110" t="s">
        <v>103</v>
      </c>
      <c r="C37" s="110" t="s">
        <v>104</v>
      </c>
      <c r="D37" s="110" t="s">
        <v>105</v>
      </c>
      <c r="E37" s="109">
        <v>27.146</v>
      </c>
      <c r="F37" s="106"/>
      <c r="G37" s="106">
        <f>E37+F37</f>
        <v>27.146</v>
      </c>
      <c r="H37" s="96">
        <v>25.631</v>
      </c>
      <c r="I37" s="106"/>
      <c r="J37" s="106">
        <f>H37+I37</f>
        <v>25.631</v>
      </c>
      <c r="K37" s="106">
        <f>H37-E37</f>
        <v>-1.5150000000000006</v>
      </c>
      <c r="L37" s="106"/>
      <c r="M37" s="106">
        <f>K37+L37</f>
        <v>-1.5150000000000006</v>
      </c>
    </row>
    <row r="38" spans="1:13" ht="16.5" thickBot="1">
      <c r="A38" s="106">
        <v>2</v>
      </c>
      <c r="B38" s="107" t="s">
        <v>23</v>
      </c>
      <c r="C38" s="108"/>
      <c r="D38" s="108"/>
      <c r="E38" s="109"/>
      <c r="F38" s="106"/>
      <c r="G38" s="106"/>
      <c r="H38" s="96"/>
      <c r="I38" s="106"/>
      <c r="J38" s="106"/>
      <c r="K38" s="106"/>
      <c r="L38" s="106"/>
      <c r="M38" s="106"/>
    </row>
    <row r="39" spans="1:13" ht="63.75" thickBot="1">
      <c r="A39" s="106"/>
      <c r="B39" s="110" t="s">
        <v>106</v>
      </c>
      <c r="C39" s="108" t="s">
        <v>107</v>
      </c>
      <c r="D39" s="110" t="s">
        <v>108</v>
      </c>
      <c r="E39" s="109">
        <v>1</v>
      </c>
      <c r="F39" s="106"/>
      <c r="G39" s="106">
        <f>E39+F39</f>
        <v>1</v>
      </c>
      <c r="H39" s="96">
        <v>1</v>
      </c>
      <c r="I39" s="106"/>
      <c r="J39" s="106">
        <f>H39+I39</f>
        <v>1</v>
      </c>
      <c r="K39" s="106">
        <f>H39-E39</f>
        <v>0</v>
      </c>
      <c r="L39" s="106"/>
      <c r="M39" s="106">
        <f>K39+L39</f>
        <v>0</v>
      </c>
    </row>
    <row r="40" spans="1:13" ht="16.5" thickBot="1">
      <c r="A40" s="106">
        <v>3</v>
      </c>
      <c r="B40" s="107" t="s">
        <v>109</v>
      </c>
      <c r="C40" s="108"/>
      <c r="D40" s="108"/>
      <c r="E40" s="109"/>
      <c r="F40" s="106"/>
      <c r="G40" s="106"/>
      <c r="H40" s="96"/>
      <c r="I40" s="106"/>
      <c r="J40" s="106"/>
      <c r="K40" s="106"/>
      <c r="L40" s="106"/>
      <c r="M40" s="106"/>
    </row>
    <row r="41" spans="1:13" ht="79.5" thickBot="1">
      <c r="A41" s="106"/>
      <c r="B41" s="110" t="s">
        <v>110</v>
      </c>
      <c r="C41" s="108" t="s">
        <v>111</v>
      </c>
      <c r="D41" s="110" t="s">
        <v>108</v>
      </c>
      <c r="E41" s="109">
        <v>27146</v>
      </c>
      <c r="F41" s="106"/>
      <c r="G41" s="106">
        <f>E41+F41</f>
        <v>27146</v>
      </c>
      <c r="H41" s="96">
        <v>25631</v>
      </c>
      <c r="I41" s="106"/>
      <c r="J41" s="106">
        <f>H41+I41</f>
        <v>25631</v>
      </c>
      <c r="K41" s="106">
        <f>H41-E41</f>
        <v>-1515</v>
      </c>
      <c r="L41" s="106"/>
      <c r="M41" s="106">
        <f>K41+L41</f>
        <v>-1515</v>
      </c>
    </row>
    <row r="42" spans="1:13" ht="16.5" thickBot="1">
      <c r="A42" s="106">
        <v>4</v>
      </c>
      <c r="B42" s="107" t="s">
        <v>112</v>
      </c>
      <c r="C42" s="108"/>
      <c r="D42" s="108"/>
      <c r="E42" s="109"/>
      <c r="F42" s="106"/>
      <c r="G42" s="106"/>
      <c r="H42" s="96"/>
      <c r="I42" s="106"/>
      <c r="J42" s="106"/>
      <c r="K42" s="106"/>
      <c r="L42" s="106"/>
      <c r="M42" s="106"/>
    </row>
    <row r="43" spans="1:13" ht="111" thickBot="1">
      <c r="A43" s="106"/>
      <c r="B43" s="108" t="s">
        <v>113</v>
      </c>
      <c r="C43" s="108" t="s">
        <v>99</v>
      </c>
      <c r="D43" s="110" t="s">
        <v>114</v>
      </c>
      <c r="E43" s="109">
        <v>100</v>
      </c>
      <c r="F43" s="106"/>
      <c r="G43" s="106">
        <f>E43+F43</f>
        <v>100</v>
      </c>
      <c r="H43" s="111">
        <v>100</v>
      </c>
      <c r="I43" s="106"/>
      <c r="J43" s="106">
        <f>H43+I43</f>
        <v>100</v>
      </c>
      <c r="K43" s="106">
        <f>H43-E43</f>
        <v>0</v>
      </c>
      <c r="L43" s="106"/>
      <c r="M43" s="106">
        <f>K43+L43</f>
        <v>0</v>
      </c>
    </row>
    <row r="44" spans="1:13" ht="18" customHeight="1">
      <c r="A44" s="106"/>
      <c r="B44" s="106" t="s">
        <v>115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3" ht="30.75" customHeight="1">
      <c r="A45" s="106"/>
      <c r="B45" s="332" t="s">
        <v>116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4"/>
    </row>
    <row r="46" spans="1:13" ht="15.75">
      <c r="A46" s="106">
        <v>1</v>
      </c>
      <c r="B46" s="107" t="s">
        <v>102</v>
      </c>
      <c r="C46" s="108"/>
      <c r="D46" s="108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ht="47.25">
      <c r="A47" s="106"/>
      <c r="B47" s="110" t="s">
        <v>103</v>
      </c>
      <c r="C47" s="110" t="s">
        <v>104</v>
      </c>
      <c r="D47" s="110" t="s">
        <v>117</v>
      </c>
      <c r="E47" s="106"/>
      <c r="F47" s="109">
        <v>41.66149</v>
      </c>
      <c r="G47" s="106">
        <f>E47+F47</f>
        <v>41.66149</v>
      </c>
      <c r="H47" s="106"/>
      <c r="I47" s="106">
        <f>G47+H47</f>
        <v>41.66149</v>
      </c>
      <c r="J47" s="106">
        <f>H47+I47</f>
        <v>41.66149</v>
      </c>
      <c r="K47" s="106"/>
      <c r="L47" s="106">
        <f>I47-F47</f>
        <v>0</v>
      </c>
      <c r="M47" s="106">
        <f>J47-G47</f>
        <v>0</v>
      </c>
    </row>
    <row r="48" spans="1:13" ht="15.75">
      <c r="A48" s="106">
        <v>2</v>
      </c>
      <c r="B48" s="107" t="s">
        <v>23</v>
      </c>
      <c r="C48" s="108"/>
      <c r="D48" s="108"/>
      <c r="E48" s="106"/>
      <c r="F48" s="109"/>
      <c r="G48" s="106"/>
      <c r="H48" s="106"/>
      <c r="I48" s="106"/>
      <c r="J48" s="106"/>
      <c r="K48" s="106"/>
      <c r="L48" s="106"/>
      <c r="M48" s="106"/>
    </row>
    <row r="49" spans="1:13" ht="63">
      <c r="A49" s="106"/>
      <c r="B49" s="110" t="s">
        <v>106</v>
      </c>
      <c r="C49" s="108" t="s">
        <v>107</v>
      </c>
      <c r="D49" s="110" t="s">
        <v>117</v>
      </c>
      <c r="E49" s="106"/>
      <c r="F49" s="109">
        <v>1</v>
      </c>
      <c r="G49" s="106">
        <v>1</v>
      </c>
      <c r="H49" s="106"/>
      <c r="I49" s="106">
        <v>1</v>
      </c>
      <c r="J49" s="106">
        <v>1</v>
      </c>
      <c r="K49" s="106"/>
      <c r="L49" s="106">
        <f>I49-F49</f>
        <v>0</v>
      </c>
      <c r="M49" s="106">
        <f>J49-G49</f>
        <v>0</v>
      </c>
    </row>
    <row r="50" spans="1:13" ht="15.75">
      <c r="A50" s="106">
        <v>3</v>
      </c>
      <c r="B50" s="107" t="s">
        <v>109</v>
      </c>
      <c r="C50" s="108"/>
      <c r="D50" s="108"/>
      <c r="E50" s="106"/>
      <c r="F50" s="109"/>
      <c r="G50" s="106"/>
      <c r="H50" s="106"/>
      <c r="I50" s="106"/>
      <c r="J50" s="106"/>
      <c r="K50" s="106"/>
      <c r="L50" s="106"/>
      <c r="M50" s="106"/>
    </row>
    <row r="51" spans="1:13" ht="78.75">
      <c r="A51" s="106"/>
      <c r="B51" s="110" t="s">
        <v>110</v>
      </c>
      <c r="C51" s="108" t="s">
        <v>111</v>
      </c>
      <c r="D51" s="110" t="s">
        <v>117</v>
      </c>
      <c r="E51" s="106"/>
      <c r="F51" s="109">
        <v>208307.45</v>
      </c>
      <c r="G51" s="106">
        <f>E51+F51</f>
        <v>208307.45</v>
      </c>
      <c r="H51" s="106"/>
      <c r="I51" s="106">
        <f>G51+H51</f>
        <v>208307.45</v>
      </c>
      <c r="J51" s="106">
        <f>H51+I51</f>
        <v>208307.45</v>
      </c>
      <c r="K51" s="106"/>
      <c r="L51" s="106">
        <f>I51-F51</f>
        <v>0</v>
      </c>
      <c r="M51" s="106">
        <f>J51-G51</f>
        <v>0</v>
      </c>
    </row>
    <row r="52" spans="1:13" ht="15.75">
      <c r="A52" s="106">
        <v>4</v>
      </c>
      <c r="B52" s="107" t="s">
        <v>112</v>
      </c>
      <c r="C52" s="108"/>
      <c r="D52" s="108"/>
      <c r="E52" s="106"/>
      <c r="F52" s="109"/>
      <c r="G52" s="106"/>
      <c r="H52" s="106"/>
      <c r="I52" s="106"/>
      <c r="J52" s="106"/>
      <c r="K52" s="106"/>
      <c r="L52" s="106"/>
      <c r="M52" s="106"/>
    </row>
    <row r="53" spans="1:13" ht="110.25">
      <c r="A53" s="106"/>
      <c r="B53" s="108" t="s">
        <v>113</v>
      </c>
      <c r="C53" s="108" t="s">
        <v>99</v>
      </c>
      <c r="D53" s="110" t="s">
        <v>114</v>
      </c>
      <c r="E53" s="106"/>
      <c r="F53" s="109">
        <v>100</v>
      </c>
      <c r="G53" s="106">
        <f>E53+F53</f>
        <v>100</v>
      </c>
      <c r="H53" s="106"/>
      <c r="I53" s="106">
        <f>G53+H53</f>
        <v>100</v>
      </c>
      <c r="J53" s="106">
        <f>H53+I53</f>
        <v>100</v>
      </c>
      <c r="K53" s="106"/>
      <c r="L53" s="106">
        <f>I53-F53</f>
        <v>0</v>
      </c>
      <c r="M53" s="106">
        <f>J53-G53</f>
        <v>0</v>
      </c>
    </row>
    <row r="54" spans="1:13" ht="18" customHeight="1">
      <c r="A54" s="106"/>
      <c r="B54" s="106" t="s">
        <v>118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ht="16.5" thickBot="1">
      <c r="A55" s="106"/>
      <c r="B55" s="307" t="s">
        <v>119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9"/>
    </row>
    <row r="56" spans="1:13" ht="16.5" thickBot="1">
      <c r="A56" s="106">
        <v>1</v>
      </c>
      <c r="B56" s="107" t="s">
        <v>102</v>
      </c>
      <c r="C56" s="108"/>
      <c r="D56" s="9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3" ht="348" customHeight="1" thickBot="1">
      <c r="A57" s="106"/>
      <c r="B57" s="110" t="s">
        <v>120</v>
      </c>
      <c r="C57" s="110" t="s">
        <v>104</v>
      </c>
      <c r="D57" s="112" t="s">
        <v>121</v>
      </c>
      <c r="E57" s="106"/>
      <c r="F57" s="113">
        <v>2222.2</v>
      </c>
      <c r="G57" s="106">
        <f aca="true" t="shared" si="5" ref="G57:G69">E57+F57</f>
        <v>2222.2</v>
      </c>
      <c r="H57" s="106"/>
      <c r="I57" s="114">
        <v>2207.788</v>
      </c>
      <c r="J57" s="106">
        <f aca="true" t="shared" si="6" ref="J57:J69">H57+I57</f>
        <v>2207.788</v>
      </c>
      <c r="K57" s="106"/>
      <c r="L57" s="106">
        <f>J57-G57</f>
        <v>-14.411999999999807</v>
      </c>
      <c r="M57" s="106">
        <f>K57+L57</f>
        <v>-14.411999999999807</v>
      </c>
    </row>
    <row r="58" spans="1:13" ht="98.25" customHeight="1">
      <c r="A58" s="106"/>
      <c r="B58" s="115"/>
      <c r="C58" s="116"/>
      <c r="D58" s="117" t="s">
        <v>122</v>
      </c>
      <c r="E58" s="106"/>
      <c r="F58" s="118"/>
      <c r="G58" s="106">
        <f t="shared" si="5"/>
        <v>0</v>
      </c>
      <c r="H58" s="106"/>
      <c r="I58" s="119"/>
      <c r="J58" s="106">
        <f t="shared" si="6"/>
        <v>0</v>
      </c>
      <c r="K58" s="106"/>
      <c r="L58" s="106"/>
      <c r="M58" s="106"/>
    </row>
    <row r="59" spans="1:13" ht="136.5" customHeight="1" thickBot="1">
      <c r="A59" s="106"/>
      <c r="B59" s="120"/>
      <c r="C59" s="116"/>
      <c r="D59" s="121" t="s">
        <v>123</v>
      </c>
      <c r="E59" s="106"/>
      <c r="F59" s="122"/>
      <c r="G59" s="106">
        <f t="shared" si="5"/>
        <v>0</v>
      </c>
      <c r="H59" s="106"/>
      <c r="I59" s="123"/>
      <c r="J59" s="106">
        <f t="shared" si="6"/>
        <v>0</v>
      </c>
      <c r="K59" s="106"/>
      <c r="L59" s="106"/>
      <c r="M59" s="106"/>
    </row>
    <row r="60" spans="1:13" ht="16.5" thickBot="1">
      <c r="A60" s="106">
        <v>2</v>
      </c>
      <c r="B60" s="107" t="s">
        <v>23</v>
      </c>
      <c r="C60" s="124"/>
      <c r="D60" s="125"/>
      <c r="E60" s="106"/>
      <c r="F60" s="109"/>
      <c r="G60" s="106"/>
      <c r="H60" s="106"/>
      <c r="I60" s="126"/>
      <c r="J60" s="106"/>
      <c r="K60" s="106"/>
      <c r="L60" s="106"/>
      <c r="M60" s="106"/>
    </row>
    <row r="61" spans="1:13" ht="333.75" customHeight="1" thickBot="1">
      <c r="A61" s="106"/>
      <c r="B61" s="335" t="s">
        <v>124</v>
      </c>
      <c r="C61" s="338" t="s">
        <v>107</v>
      </c>
      <c r="D61" s="127" t="s">
        <v>121</v>
      </c>
      <c r="E61" s="106"/>
      <c r="F61" s="341">
        <v>49</v>
      </c>
      <c r="G61" s="106">
        <f t="shared" si="5"/>
        <v>49</v>
      </c>
      <c r="H61" s="106"/>
      <c r="I61" s="344">
        <v>49</v>
      </c>
      <c r="J61" s="106">
        <f t="shared" si="6"/>
        <v>49</v>
      </c>
      <c r="K61" s="106"/>
      <c r="L61" s="106">
        <f>J61-G61</f>
        <v>0</v>
      </c>
      <c r="M61" s="106">
        <f>L61+K61</f>
        <v>0</v>
      </c>
    </row>
    <row r="62" spans="1:13" ht="409.5">
      <c r="A62" s="106"/>
      <c r="B62" s="336"/>
      <c r="C62" s="339"/>
      <c r="D62" s="128" t="s">
        <v>122</v>
      </c>
      <c r="E62" s="106"/>
      <c r="F62" s="342"/>
      <c r="G62" s="106">
        <f t="shared" si="5"/>
        <v>0</v>
      </c>
      <c r="H62" s="106"/>
      <c r="I62" s="345"/>
      <c r="J62" s="106">
        <f t="shared" si="6"/>
        <v>0</v>
      </c>
      <c r="K62" s="106"/>
      <c r="L62" s="106"/>
      <c r="M62" s="106"/>
    </row>
    <row r="63" spans="1:13" ht="334.5" customHeight="1" thickBot="1">
      <c r="A63" s="106"/>
      <c r="B63" s="337"/>
      <c r="C63" s="340"/>
      <c r="D63" s="129" t="s">
        <v>123</v>
      </c>
      <c r="E63" s="106"/>
      <c r="F63" s="343"/>
      <c r="G63" s="106">
        <f t="shared" si="5"/>
        <v>0</v>
      </c>
      <c r="H63" s="106"/>
      <c r="I63" s="346"/>
      <c r="J63" s="106">
        <f t="shared" si="6"/>
        <v>0</v>
      </c>
      <c r="K63" s="106"/>
      <c r="L63" s="106"/>
      <c r="M63" s="106"/>
    </row>
    <row r="64" spans="1:13" ht="16.5" thickBot="1">
      <c r="A64" s="106">
        <v>3</v>
      </c>
      <c r="B64" s="107" t="s">
        <v>109</v>
      </c>
      <c r="C64" s="108"/>
      <c r="D64" s="96"/>
      <c r="E64" s="106"/>
      <c r="F64" s="109"/>
      <c r="G64" s="106">
        <f t="shared" si="5"/>
        <v>0</v>
      </c>
      <c r="H64" s="106"/>
      <c r="I64" s="130"/>
      <c r="J64" s="106">
        <f t="shared" si="6"/>
        <v>0</v>
      </c>
      <c r="K64" s="106"/>
      <c r="L64" s="106"/>
      <c r="M64" s="106"/>
    </row>
    <row r="65" spans="1:13" ht="330.75" customHeight="1" thickBot="1">
      <c r="A65" s="106"/>
      <c r="B65" s="314" t="s">
        <v>125</v>
      </c>
      <c r="C65" s="317" t="s">
        <v>111</v>
      </c>
      <c r="D65" s="131" t="s">
        <v>121</v>
      </c>
      <c r="E65" s="106"/>
      <c r="F65" s="320">
        <v>45.351</v>
      </c>
      <c r="G65" s="106">
        <f t="shared" si="5"/>
        <v>45.351</v>
      </c>
      <c r="H65" s="106"/>
      <c r="I65" s="323">
        <f>I57/I61</f>
        <v>45.05689795918367</v>
      </c>
      <c r="J65" s="106">
        <f t="shared" si="6"/>
        <v>45.05689795918367</v>
      </c>
      <c r="K65" s="106"/>
      <c r="L65" s="106">
        <f>J65-G65</f>
        <v>-0.29410204081632685</v>
      </c>
      <c r="M65" s="132">
        <f>K65+L65</f>
        <v>-0.29410204081632685</v>
      </c>
    </row>
    <row r="66" spans="1:13" ht="409.5">
      <c r="A66" s="106"/>
      <c r="B66" s="315"/>
      <c r="C66" s="318"/>
      <c r="D66" s="128" t="s">
        <v>122</v>
      </c>
      <c r="E66" s="106"/>
      <c r="F66" s="321"/>
      <c r="G66" s="106">
        <f t="shared" si="5"/>
        <v>0</v>
      </c>
      <c r="H66" s="106"/>
      <c r="I66" s="324"/>
      <c r="J66" s="106">
        <f t="shared" si="6"/>
        <v>0</v>
      </c>
      <c r="K66" s="106"/>
      <c r="L66" s="106"/>
      <c r="M66" s="106"/>
    </row>
    <row r="67" spans="1:13" ht="351" customHeight="1" thickBot="1">
      <c r="A67" s="106"/>
      <c r="B67" s="316"/>
      <c r="C67" s="319"/>
      <c r="D67" s="129" t="s">
        <v>123</v>
      </c>
      <c r="E67" s="106"/>
      <c r="F67" s="322"/>
      <c r="G67" s="106">
        <f t="shared" si="5"/>
        <v>0</v>
      </c>
      <c r="H67" s="106"/>
      <c r="I67" s="325"/>
      <c r="J67" s="106">
        <f t="shared" si="6"/>
        <v>0</v>
      </c>
      <c r="K67" s="106"/>
      <c r="L67" s="106"/>
      <c r="M67" s="106"/>
    </row>
    <row r="68" spans="1:13" ht="16.5" thickBot="1">
      <c r="A68" s="106">
        <v>4</v>
      </c>
      <c r="B68" s="107" t="s">
        <v>112</v>
      </c>
      <c r="C68" s="108"/>
      <c r="D68" s="96"/>
      <c r="E68" s="106"/>
      <c r="F68" s="106"/>
      <c r="G68" s="106">
        <f t="shared" si="5"/>
        <v>0</v>
      </c>
      <c r="H68" s="106"/>
      <c r="I68" s="130"/>
      <c r="J68" s="106">
        <f t="shared" si="6"/>
        <v>0</v>
      </c>
      <c r="K68" s="106"/>
      <c r="L68" s="106"/>
      <c r="M68" s="106"/>
    </row>
    <row r="69" spans="1:13" ht="111" thickBot="1">
      <c r="A69" s="106"/>
      <c r="B69" s="108" t="s">
        <v>113</v>
      </c>
      <c r="C69" s="108" t="s">
        <v>99</v>
      </c>
      <c r="D69" s="110" t="s">
        <v>126</v>
      </c>
      <c r="E69" s="106"/>
      <c r="F69" s="106"/>
      <c r="G69" s="106">
        <f t="shared" si="5"/>
        <v>0</v>
      </c>
      <c r="H69" s="106"/>
      <c r="I69" s="133">
        <v>100</v>
      </c>
      <c r="J69" s="106">
        <f t="shared" si="6"/>
        <v>100</v>
      </c>
      <c r="K69" s="106"/>
      <c r="L69" s="106">
        <f>J69-G69</f>
        <v>100</v>
      </c>
      <c r="M69" s="106">
        <f>K69-H69</f>
        <v>0</v>
      </c>
    </row>
    <row r="70" spans="1:13" ht="12.75">
      <c r="A70" s="106"/>
      <c r="B70" s="106" t="s">
        <v>127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</row>
    <row r="71" spans="1:13" ht="21.75" customHeight="1">
      <c r="A71" s="106"/>
      <c r="B71" s="326" t="s">
        <v>128</v>
      </c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</row>
    <row r="72" spans="1:13" ht="15.75">
      <c r="A72" s="106">
        <v>1</v>
      </c>
      <c r="B72" s="107" t="s">
        <v>102</v>
      </c>
      <c r="C72" s="108"/>
      <c r="D72" s="108"/>
      <c r="E72" s="109"/>
      <c r="F72" s="106"/>
      <c r="G72" s="106"/>
      <c r="H72" s="106"/>
      <c r="I72" s="106"/>
      <c r="J72" s="106"/>
      <c r="K72" s="106"/>
      <c r="L72" s="106"/>
      <c r="M72" s="106"/>
    </row>
    <row r="73" spans="1:13" ht="48" thickBot="1">
      <c r="A73" s="106"/>
      <c r="B73" s="110" t="s">
        <v>129</v>
      </c>
      <c r="C73" s="110" t="s">
        <v>104</v>
      </c>
      <c r="D73" s="134" t="s">
        <v>130</v>
      </c>
      <c r="E73" s="135">
        <v>66.87914</v>
      </c>
      <c r="F73" s="106"/>
      <c r="G73" s="136">
        <f>E73+F73</f>
        <v>66.87914</v>
      </c>
      <c r="H73" s="137">
        <v>66.87914</v>
      </c>
      <c r="I73" s="106"/>
      <c r="J73" s="136">
        <f>H73+I73</f>
        <v>66.87914</v>
      </c>
      <c r="K73" s="136">
        <f>H73-E73</f>
        <v>0</v>
      </c>
      <c r="L73" s="106"/>
      <c r="M73" s="136">
        <f>K73+L73</f>
        <v>0</v>
      </c>
    </row>
    <row r="74" spans="1:13" ht="16.5" thickBot="1">
      <c r="A74" s="106">
        <v>2</v>
      </c>
      <c r="B74" s="107" t="s">
        <v>23</v>
      </c>
      <c r="C74" s="108"/>
      <c r="D74" s="108"/>
      <c r="E74" s="109"/>
      <c r="F74" s="106"/>
      <c r="G74" s="106"/>
      <c r="H74" s="96"/>
      <c r="I74" s="106"/>
      <c r="J74" s="106"/>
      <c r="K74" s="106"/>
      <c r="L74" s="106"/>
      <c r="M74" s="106"/>
    </row>
    <row r="75" spans="1:13" ht="63.75" thickBot="1">
      <c r="A75" s="106"/>
      <c r="B75" s="110" t="s">
        <v>131</v>
      </c>
      <c r="C75" s="108" t="s">
        <v>107</v>
      </c>
      <c r="D75" s="134" t="s">
        <v>130</v>
      </c>
      <c r="E75" s="109">
        <v>1</v>
      </c>
      <c r="F75" s="106"/>
      <c r="G75" s="136">
        <f>E75+F75</f>
        <v>1</v>
      </c>
      <c r="H75" s="108">
        <v>1</v>
      </c>
      <c r="I75" s="106"/>
      <c r="J75" s="136">
        <f>H75+I75</f>
        <v>1</v>
      </c>
      <c r="K75" s="136">
        <f>H75-E75</f>
        <v>0</v>
      </c>
      <c r="L75" s="106"/>
      <c r="M75" s="136">
        <f>K75+L75</f>
        <v>0</v>
      </c>
    </row>
    <row r="76" spans="1:13" ht="16.5" thickBot="1">
      <c r="A76" s="106">
        <v>3</v>
      </c>
      <c r="B76" s="107" t="s">
        <v>109</v>
      </c>
      <c r="C76" s="108"/>
      <c r="D76" s="108"/>
      <c r="E76" s="109"/>
      <c r="F76" s="106"/>
      <c r="G76" s="106"/>
      <c r="H76" s="96"/>
      <c r="I76" s="106"/>
      <c r="J76" s="106"/>
      <c r="K76" s="106"/>
      <c r="L76" s="106"/>
      <c r="M76" s="106"/>
    </row>
    <row r="77" spans="1:13" ht="63.75" thickBot="1">
      <c r="A77" s="106"/>
      <c r="B77" s="110" t="s">
        <v>132</v>
      </c>
      <c r="C77" s="108" t="s">
        <v>111</v>
      </c>
      <c r="D77" s="134" t="s">
        <v>130</v>
      </c>
      <c r="E77" s="109">
        <v>66879.14</v>
      </c>
      <c r="F77" s="106"/>
      <c r="G77" s="138">
        <f>E77+F77</f>
        <v>66879.14</v>
      </c>
      <c r="H77" s="108">
        <v>66879.14</v>
      </c>
      <c r="I77" s="106"/>
      <c r="J77" s="139">
        <f>H77+I77</f>
        <v>66879.14</v>
      </c>
      <c r="K77" s="136">
        <f>H77-E77</f>
        <v>0</v>
      </c>
      <c r="L77" s="106"/>
      <c r="M77" s="136">
        <f>K77+L77</f>
        <v>0</v>
      </c>
    </row>
    <row r="78" spans="1:13" ht="16.5" thickBot="1">
      <c r="A78" s="106">
        <v>4</v>
      </c>
      <c r="B78" s="107" t="s">
        <v>112</v>
      </c>
      <c r="C78" s="108"/>
      <c r="D78" s="108"/>
      <c r="E78" s="109"/>
      <c r="F78" s="106"/>
      <c r="G78" s="106"/>
      <c r="H78" s="96"/>
      <c r="I78" s="106"/>
      <c r="J78" s="106"/>
      <c r="K78" s="106"/>
      <c r="L78" s="106"/>
      <c r="M78" s="106"/>
    </row>
    <row r="79" spans="1:13" ht="111" thickBot="1">
      <c r="A79" s="106"/>
      <c r="B79" s="108" t="s">
        <v>113</v>
      </c>
      <c r="C79" s="108" t="s">
        <v>99</v>
      </c>
      <c r="D79" s="110" t="s">
        <v>126</v>
      </c>
      <c r="E79" s="109">
        <v>100</v>
      </c>
      <c r="F79" s="106"/>
      <c r="G79" s="139">
        <f>E79+F79</f>
        <v>100</v>
      </c>
      <c r="H79" s="96">
        <v>100</v>
      </c>
      <c r="I79" s="106"/>
      <c r="J79" s="139">
        <f>H79+I79</f>
        <v>100</v>
      </c>
      <c r="K79" s="136">
        <f>H79-E79</f>
        <v>0</v>
      </c>
      <c r="L79" s="106"/>
      <c r="M79" s="136">
        <f>K79+L79</f>
        <v>0</v>
      </c>
    </row>
    <row r="80" spans="1:13" ht="18" customHeight="1">
      <c r="A80" s="106"/>
      <c r="B80" s="106" t="s">
        <v>133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</row>
    <row r="81" spans="1:13" ht="21.75" customHeight="1">
      <c r="A81" s="106"/>
      <c r="B81" s="307" t="s">
        <v>134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9"/>
    </row>
    <row r="82" spans="1:13" ht="15.75">
      <c r="A82" s="106">
        <v>1</v>
      </c>
      <c r="B82" s="140" t="s">
        <v>102</v>
      </c>
      <c r="C82" s="110"/>
      <c r="D82" s="110"/>
      <c r="E82" s="141"/>
      <c r="F82" s="106"/>
      <c r="G82" s="106"/>
      <c r="H82" s="106"/>
      <c r="I82" s="106"/>
      <c r="J82" s="106"/>
      <c r="K82" s="106"/>
      <c r="L82" s="106"/>
      <c r="M82" s="106"/>
    </row>
    <row r="83" spans="1:13" ht="63.75" thickBot="1">
      <c r="A83" s="106"/>
      <c r="B83" s="110" t="s">
        <v>135</v>
      </c>
      <c r="C83" s="110" t="s">
        <v>104</v>
      </c>
      <c r="D83" s="134" t="s">
        <v>136</v>
      </c>
      <c r="E83" s="142">
        <v>84.898</v>
      </c>
      <c r="F83" s="106"/>
      <c r="G83" s="136">
        <f>E83+F83</f>
        <v>84.898</v>
      </c>
      <c r="H83" s="137">
        <v>84.898</v>
      </c>
      <c r="I83" s="106"/>
      <c r="J83" s="136">
        <f>H83+I83</f>
        <v>84.898</v>
      </c>
      <c r="K83" s="136">
        <f>H83-E83</f>
        <v>0</v>
      </c>
      <c r="L83" s="106"/>
      <c r="M83" s="136">
        <f>K83+L83</f>
        <v>0</v>
      </c>
    </row>
    <row r="84" spans="1:13" ht="16.5" thickBot="1">
      <c r="A84" s="106">
        <v>2</v>
      </c>
      <c r="B84" s="140" t="s">
        <v>23</v>
      </c>
      <c r="C84" s="110"/>
      <c r="D84" s="110"/>
      <c r="E84" s="141"/>
      <c r="F84" s="106"/>
      <c r="G84" s="106"/>
      <c r="H84" s="96"/>
      <c r="I84" s="106"/>
      <c r="J84" s="106"/>
      <c r="K84" s="106"/>
      <c r="L84" s="106"/>
      <c r="M84" s="106"/>
    </row>
    <row r="85" spans="1:13" ht="79.5" thickBot="1">
      <c r="A85" s="106"/>
      <c r="B85" s="110" t="s">
        <v>137</v>
      </c>
      <c r="C85" s="110" t="s">
        <v>107</v>
      </c>
      <c r="D85" s="134" t="s">
        <v>136</v>
      </c>
      <c r="E85" s="141">
        <v>1</v>
      </c>
      <c r="F85" s="106"/>
      <c r="G85" s="136">
        <f>E85+F85</f>
        <v>1</v>
      </c>
      <c r="H85" s="108">
        <v>1</v>
      </c>
      <c r="I85" s="106"/>
      <c r="J85" s="136">
        <f>H85+I85</f>
        <v>1</v>
      </c>
      <c r="K85" s="136">
        <f>H85-E85</f>
        <v>0</v>
      </c>
      <c r="L85" s="106"/>
      <c r="M85" s="136">
        <f>K85+L85</f>
        <v>0</v>
      </c>
    </row>
    <row r="86" spans="1:13" ht="16.5" thickBot="1">
      <c r="A86" s="106">
        <v>3</v>
      </c>
      <c r="B86" s="140" t="s">
        <v>109</v>
      </c>
      <c r="C86" s="110"/>
      <c r="D86" s="110"/>
      <c r="E86" s="141"/>
      <c r="F86" s="106"/>
      <c r="G86" s="106"/>
      <c r="H86" s="96"/>
      <c r="I86" s="106"/>
      <c r="J86" s="106"/>
      <c r="K86" s="106"/>
      <c r="L86" s="106"/>
      <c r="M86" s="106"/>
    </row>
    <row r="87" spans="1:13" ht="79.5" thickBot="1">
      <c r="A87" s="106"/>
      <c r="B87" s="110" t="s">
        <v>138</v>
      </c>
      <c r="C87" s="110" t="s">
        <v>111</v>
      </c>
      <c r="D87" s="134" t="s">
        <v>136</v>
      </c>
      <c r="E87" s="141">
        <v>84898</v>
      </c>
      <c r="F87" s="106"/>
      <c r="G87" s="139">
        <f>E87+F87</f>
        <v>84898</v>
      </c>
      <c r="H87" s="108">
        <v>84898</v>
      </c>
      <c r="I87" s="106"/>
      <c r="J87" s="139">
        <f>H87+I87</f>
        <v>84898</v>
      </c>
      <c r="K87" s="136">
        <f>H87-E87</f>
        <v>0</v>
      </c>
      <c r="L87" s="106"/>
      <c r="M87" s="136">
        <f>K87+L87</f>
        <v>0</v>
      </c>
    </row>
    <row r="88" spans="1:13" ht="16.5" thickBot="1">
      <c r="A88" s="106">
        <v>4</v>
      </c>
      <c r="B88" s="140" t="s">
        <v>112</v>
      </c>
      <c r="C88" s="110"/>
      <c r="D88" s="110"/>
      <c r="E88" s="141"/>
      <c r="F88" s="106"/>
      <c r="G88" s="106"/>
      <c r="H88" s="96"/>
      <c r="I88" s="106"/>
      <c r="J88" s="106"/>
      <c r="K88" s="106"/>
      <c r="L88" s="106"/>
      <c r="M88" s="106"/>
    </row>
    <row r="89" spans="1:13" ht="110.25">
      <c r="A89" s="106"/>
      <c r="B89" s="110" t="s">
        <v>113</v>
      </c>
      <c r="C89" s="110" t="s">
        <v>99</v>
      </c>
      <c r="D89" s="110" t="s">
        <v>126</v>
      </c>
      <c r="E89" s="141">
        <v>100</v>
      </c>
      <c r="F89" s="106"/>
      <c r="G89" s="139">
        <f>E89+F89</f>
        <v>100</v>
      </c>
      <c r="H89" s="108">
        <v>100</v>
      </c>
      <c r="I89" s="106"/>
      <c r="J89" s="139">
        <f>H89+I89</f>
        <v>100</v>
      </c>
      <c r="K89" s="136">
        <f>H89-E89</f>
        <v>0</v>
      </c>
      <c r="L89" s="106"/>
      <c r="M89" s="136">
        <f>K89+L89</f>
        <v>0</v>
      </c>
    </row>
    <row r="90" spans="1:13" ht="15.75" customHeight="1">
      <c r="A90" s="106"/>
      <c r="B90" s="106" t="s">
        <v>139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ht="20.25" customHeight="1">
      <c r="A91" s="106"/>
      <c r="B91" s="307" t="s">
        <v>140</v>
      </c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9"/>
    </row>
    <row r="92" spans="1:13" ht="16.5" thickBot="1">
      <c r="A92" s="106">
        <v>1</v>
      </c>
      <c r="B92" s="107" t="s">
        <v>102</v>
      </c>
      <c r="C92" s="108"/>
      <c r="D92" s="108"/>
      <c r="E92" s="109"/>
      <c r="F92" s="106"/>
      <c r="G92" s="106"/>
      <c r="H92" s="106"/>
      <c r="I92" s="106"/>
      <c r="J92" s="106"/>
      <c r="K92" s="106"/>
      <c r="L92" s="106"/>
      <c r="M92" s="106"/>
    </row>
    <row r="93" spans="1:13" ht="79.5" thickBot="1">
      <c r="A93" s="106"/>
      <c r="B93" s="110" t="s">
        <v>141</v>
      </c>
      <c r="C93" s="110" t="s">
        <v>104</v>
      </c>
      <c r="D93" s="134" t="s">
        <v>142</v>
      </c>
      <c r="E93" s="135"/>
      <c r="F93" s="135">
        <v>209.337</v>
      </c>
      <c r="G93" s="136">
        <f>E93+F93</f>
        <v>209.337</v>
      </c>
      <c r="H93" s="106"/>
      <c r="I93" s="96">
        <v>209.09202</v>
      </c>
      <c r="J93" s="106">
        <f>H93+I93</f>
        <v>209.09202</v>
      </c>
      <c r="K93" s="106"/>
      <c r="L93" s="136">
        <f>J93-G93</f>
        <v>-0.2449799999999982</v>
      </c>
      <c r="M93" s="136">
        <f>K93+L93</f>
        <v>-0.2449799999999982</v>
      </c>
    </row>
    <row r="94" spans="1:13" ht="16.5" thickBot="1">
      <c r="A94" s="106">
        <v>2</v>
      </c>
      <c r="B94" s="107" t="s">
        <v>23</v>
      </c>
      <c r="C94" s="108"/>
      <c r="D94" s="108"/>
      <c r="E94" s="109"/>
      <c r="F94" s="109"/>
      <c r="G94" s="106"/>
      <c r="H94" s="106"/>
      <c r="I94" s="96"/>
      <c r="J94" s="106"/>
      <c r="K94" s="106"/>
      <c r="L94" s="106"/>
      <c r="M94" s="106"/>
    </row>
    <row r="95" spans="1:13" ht="95.25" thickBot="1">
      <c r="A95" s="106"/>
      <c r="B95" s="110" t="s">
        <v>143</v>
      </c>
      <c r="C95" s="108" t="s">
        <v>107</v>
      </c>
      <c r="D95" s="134" t="s">
        <v>142</v>
      </c>
      <c r="E95" s="109"/>
      <c r="F95" s="109">
        <v>1</v>
      </c>
      <c r="G95" s="139">
        <f>E95+F95</f>
        <v>1</v>
      </c>
      <c r="H95" s="106"/>
      <c r="I95" s="96">
        <v>1</v>
      </c>
      <c r="J95" s="106">
        <f>H95+I95</f>
        <v>1</v>
      </c>
      <c r="K95" s="106"/>
      <c r="L95" s="136">
        <f>J95-G95</f>
        <v>0</v>
      </c>
      <c r="M95" s="136">
        <f>K95+L95</f>
        <v>0</v>
      </c>
    </row>
    <row r="96" spans="1:13" ht="16.5" thickBot="1">
      <c r="A96" s="106">
        <v>3</v>
      </c>
      <c r="B96" s="107" t="s">
        <v>109</v>
      </c>
      <c r="C96" s="108"/>
      <c r="D96" s="108"/>
      <c r="E96" s="109"/>
      <c r="F96" s="109"/>
      <c r="G96" s="106"/>
      <c r="H96" s="106"/>
      <c r="I96" s="96"/>
      <c r="J96" s="106"/>
      <c r="K96" s="106"/>
      <c r="L96" s="106"/>
      <c r="M96" s="106"/>
    </row>
    <row r="97" spans="1:13" ht="111" thickBot="1">
      <c r="A97" s="106"/>
      <c r="B97" s="110" t="s">
        <v>144</v>
      </c>
      <c r="C97" s="108" t="s">
        <v>111</v>
      </c>
      <c r="D97" s="134" t="s">
        <v>142</v>
      </c>
      <c r="E97" s="109"/>
      <c r="F97" s="109">
        <v>209337</v>
      </c>
      <c r="G97" s="139">
        <f>E97+F97</f>
        <v>209337</v>
      </c>
      <c r="H97" s="106"/>
      <c r="I97" s="96">
        <v>209092.02</v>
      </c>
      <c r="J97" s="106">
        <f>H97+I97</f>
        <v>209092.02</v>
      </c>
      <c r="K97" s="106"/>
      <c r="L97" s="143">
        <f>J97-G97</f>
        <v>-244.98000000001048</v>
      </c>
      <c r="M97" s="143">
        <f>K97+L97</f>
        <v>-244.98000000001048</v>
      </c>
    </row>
    <row r="98" spans="1:13" ht="16.5" thickBot="1">
      <c r="A98" s="106">
        <v>4</v>
      </c>
      <c r="B98" s="107" t="s">
        <v>112</v>
      </c>
      <c r="C98" s="108"/>
      <c r="D98" s="108"/>
      <c r="E98" s="109"/>
      <c r="F98" s="109"/>
      <c r="G98" s="106"/>
      <c r="H98" s="106"/>
      <c r="I98" s="96"/>
      <c r="J98" s="106"/>
      <c r="K98" s="106"/>
      <c r="L98" s="106"/>
      <c r="M98" s="106"/>
    </row>
    <row r="99" spans="1:13" ht="111" thickBot="1">
      <c r="A99" s="106"/>
      <c r="B99" s="108" t="s">
        <v>113</v>
      </c>
      <c r="C99" s="108" t="s">
        <v>99</v>
      </c>
      <c r="D99" s="110" t="s">
        <v>126</v>
      </c>
      <c r="E99" s="109"/>
      <c r="F99" s="109">
        <v>100</v>
      </c>
      <c r="G99" s="139">
        <f>E99+F99</f>
        <v>100</v>
      </c>
      <c r="H99" s="106"/>
      <c r="I99" s="96">
        <v>100</v>
      </c>
      <c r="J99" s="106">
        <f>H99+I99</f>
        <v>100</v>
      </c>
      <c r="K99" s="106"/>
      <c r="L99" s="136">
        <f>J99-G99</f>
        <v>0</v>
      </c>
      <c r="M99" s="136">
        <f>K99+L99</f>
        <v>0</v>
      </c>
    </row>
    <row r="100" spans="1:13" ht="18" customHeight="1">
      <c r="A100" s="106"/>
      <c r="B100" s="106" t="s">
        <v>145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1:13" ht="21.75" customHeight="1">
      <c r="A101" s="106"/>
      <c r="B101" s="307" t="s">
        <v>146</v>
      </c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9"/>
    </row>
    <row r="102" spans="1:13" ht="15.75">
      <c r="A102" s="106">
        <v>1</v>
      </c>
      <c r="B102" s="107" t="s">
        <v>102</v>
      </c>
      <c r="C102" s="108"/>
      <c r="D102" s="108"/>
      <c r="E102" s="109"/>
      <c r="F102" s="106"/>
      <c r="G102" s="106"/>
      <c r="H102" s="106"/>
      <c r="I102" s="106"/>
      <c r="J102" s="106"/>
      <c r="K102" s="106"/>
      <c r="L102" s="106"/>
      <c r="M102" s="106"/>
    </row>
    <row r="103" spans="1:13" ht="94.5">
      <c r="A103" s="106"/>
      <c r="B103" s="110" t="s">
        <v>147</v>
      </c>
      <c r="C103" s="108" t="s">
        <v>104</v>
      </c>
      <c r="D103" s="134" t="s">
        <v>148</v>
      </c>
      <c r="E103" s="135"/>
      <c r="F103" s="135">
        <v>66.95</v>
      </c>
      <c r="G103" s="136">
        <f>E103+F103</f>
        <v>66.95</v>
      </c>
      <c r="H103" s="106"/>
      <c r="I103" s="106">
        <v>0</v>
      </c>
      <c r="J103" s="106">
        <f>H103+I103</f>
        <v>0</v>
      </c>
      <c r="K103" s="106"/>
      <c r="L103" s="136">
        <f>I103-F103</f>
        <v>-66.95</v>
      </c>
      <c r="M103" s="136">
        <f>K103+L103</f>
        <v>-66.95</v>
      </c>
    </row>
    <row r="104" spans="1:13" ht="15.75">
      <c r="A104" s="106">
        <v>2</v>
      </c>
      <c r="B104" s="107" t="s">
        <v>23</v>
      </c>
      <c r="C104" s="108"/>
      <c r="D104" s="108"/>
      <c r="E104" s="109"/>
      <c r="F104" s="109"/>
      <c r="G104" s="106"/>
      <c r="H104" s="106"/>
      <c r="I104" s="106"/>
      <c r="J104" s="106"/>
      <c r="K104" s="106"/>
      <c r="L104" s="106"/>
      <c r="M104" s="106"/>
    </row>
    <row r="105" spans="1:13" ht="47.25">
      <c r="A105" s="106"/>
      <c r="B105" s="110" t="s">
        <v>124</v>
      </c>
      <c r="C105" s="108" t="s">
        <v>107</v>
      </c>
      <c r="D105" s="134" t="s">
        <v>148</v>
      </c>
      <c r="E105" s="109"/>
      <c r="F105" s="109">
        <v>7</v>
      </c>
      <c r="G105" s="139">
        <f>E105+F105</f>
        <v>7</v>
      </c>
      <c r="H105" s="139"/>
      <c r="I105" s="139">
        <v>0</v>
      </c>
      <c r="J105" s="139">
        <f>H105+I105</f>
        <v>0</v>
      </c>
      <c r="K105" s="139"/>
      <c r="L105" s="139">
        <f>I105-F105</f>
        <v>-7</v>
      </c>
      <c r="M105" s="139">
        <f>K105+L105</f>
        <v>-7</v>
      </c>
    </row>
    <row r="106" spans="1:13" ht="15.75">
      <c r="A106" s="106">
        <v>3</v>
      </c>
      <c r="B106" s="107" t="s">
        <v>109</v>
      </c>
      <c r="C106" s="108"/>
      <c r="D106" s="108"/>
      <c r="E106" s="109"/>
      <c r="F106" s="109"/>
      <c r="G106" s="106"/>
      <c r="H106" s="106"/>
      <c r="I106" s="106"/>
      <c r="J106" s="106"/>
      <c r="K106" s="106"/>
      <c r="L106" s="106"/>
      <c r="M106" s="106"/>
    </row>
    <row r="107" spans="1:13" ht="47.25">
      <c r="A107" s="106"/>
      <c r="B107" s="110" t="s">
        <v>125</v>
      </c>
      <c r="C107" s="108" t="s">
        <v>111</v>
      </c>
      <c r="D107" s="134" t="s">
        <v>148</v>
      </c>
      <c r="E107" s="109"/>
      <c r="F107" s="109">
        <v>9564.28</v>
      </c>
      <c r="G107" s="138">
        <f>E107+F107</f>
        <v>9564.28</v>
      </c>
      <c r="H107" s="106"/>
      <c r="I107" s="106">
        <v>0</v>
      </c>
      <c r="J107" s="106">
        <f>H107+I107</f>
        <v>0</v>
      </c>
      <c r="K107" s="106"/>
      <c r="L107" s="138">
        <f>I107-F107</f>
        <v>-9564.28</v>
      </c>
      <c r="M107" s="138">
        <f>K107+L107</f>
        <v>-9564.28</v>
      </c>
    </row>
    <row r="108" spans="1:13" ht="15.75">
      <c r="A108" s="106">
        <v>4</v>
      </c>
      <c r="B108" s="107" t="s">
        <v>112</v>
      </c>
      <c r="C108" s="108"/>
      <c r="D108" s="108"/>
      <c r="E108" s="109"/>
      <c r="F108" s="109"/>
      <c r="G108" s="106"/>
      <c r="H108" s="106"/>
      <c r="I108" s="106"/>
      <c r="J108" s="106"/>
      <c r="K108" s="106"/>
      <c r="L108" s="106"/>
      <c r="M108" s="106"/>
    </row>
    <row r="109" spans="1:13" ht="110.25">
      <c r="A109" s="106"/>
      <c r="B109" s="108" t="s">
        <v>113</v>
      </c>
      <c r="C109" s="108" t="s">
        <v>99</v>
      </c>
      <c r="D109" s="110" t="s">
        <v>126</v>
      </c>
      <c r="E109" s="109"/>
      <c r="F109" s="109">
        <v>100</v>
      </c>
      <c r="G109" s="139">
        <f>E109+F109</f>
        <v>100</v>
      </c>
      <c r="H109" s="106"/>
      <c r="I109" s="106">
        <v>0</v>
      </c>
      <c r="J109" s="106">
        <f>H109+I109</f>
        <v>0</v>
      </c>
      <c r="K109" s="106"/>
      <c r="L109" s="139">
        <f>I109-F109</f>
        <v>-100</v>
      </c>
      <c r="M109" s="139">
        <f>K109+L109</f>
        <v>-100</v>
      </c>
    </row>
    <row r="110" spans="1:13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1:13" ht="18.75">
      <c r="A111" s="144"/>
      <c r="B111" s="144"/>
      <c r="C111" s="144"/>
      <c r="D111" s="145"/>
      <c r="E111" s="144"/>
      <c r="F111" s="144"/>
      <c r="G111" s="144"/>
      <c r="H111" s="144"/>
      <c r="I111" s="144"/>
      <c r="J111" s="144"/>
      <c r="K111" s="144"/>
      <c r="L111" s="144"/>
      <c r="M111" s="144"/>
    </row>
    <row r="112" spans="1:13" ht="18.75">
      <c r="A112" s="310" t="s">
        <v>28</v>
      </c>
      <c r="B112" s="310"/>
      <c r="C112" s="310"/>
      <c r="D112" s="310"/>
      <c r="E112" s="310"/>
      <c r="F112" s="17" t="s">
        <v>29</v>
      </c>
      <c r="G112" s="17" t="s">
        <v>29</v>
      </c>
      <c r="H112" s="17" t="s">
        <v>29</v>
      </c>
      <c r="I112" s="17" t="s">
        <v>29</v>
      </c>
      <c r="J112" s="312" t="s">
        <v>30</v>
      </c>
      <c r="K112" s="312"/>
      <c r="L112" s="312"/>
      <c r="M112" s="312"/>
    </row>
    <row r="113" spans="1:13" ht="18.75">
      <c r="A113" s="311"/>
      <c r="B113" s="311"/>
      <c r="C113" s="311"/>
      <c r="D113" s="311"/>
      <c r="E113" s="311"/>
      <c r="F113" s="17"/>
      <c r="G113" s="17" t="s">
        <v>31</v>
      </c>
      <c r="H113" s="17"/>
      <c r="I113" s="17"/>
      <c r="J113" s="313"/>
      <c r="K113" s="313"/>
      <c r="L113" s="313"/>
      <c r="M113" s="313"/>
    </row>
  </sheetData>
  <sheetProtection/>
  <mergeCells count="32">
    <mergeCell ref="D10:M10"/>
    <mergeCell ref="A5:M5"/>
    <mergeCell ref="A6:M6"/>
    <mergeCell ref="A7:M7"/>
    <mergeCell ref="A8:M8"/>
    <mergeCell ref="D9:M9"/>
    <mergeCell ref="A12:A13"/>
    <mergeCell ref="B12:B13"/>
    <mergeCell ref="C12:C13"/>
    <mergeCell ref="D12:D13"/>
    <mergeCell ref="E12:G12"/>
    <mergeCell ref="B81:M81"/>
    <mergeCell ref="K12:M12"/>
    <mergeCell ref="B15:M15"/>
    <mergeCell ref="B35:M35"/>
    <mergeCell ref="B45:M45"/>
    <mergeCell ref="B55:M55"/>
    <mergeCell ref="B61:B63"/>
    <mergeCell ref="C61:C63"/>
    <mergeCell ref="F61:F63"/>
    <mergeCell ref="I61:I63"/>
    <mergeCell ref="H12:J12"/>
    <mergeCell ref="B65:B67"/>
    <mergeCell ref="C65:C67"/>
    <mergeCell ref="F65:F67"/>
    <mergeCell ref="I65:I67"/>
    <mergeCell ref="B71:M71"/>
    <mergeCell ref="B91:M91"/>
    <mergeCell ref="B101:M101"/>
    <mergeCell ref="A112:E113"/>
    <mergeCell ref="J112:M112"/>
    <mergeCell ref="J113:M113"/>
  </mergeCells>
  <printOptions/>
  <pageMargins left="0.24" right="0.19" top="0.2" bottom="0.2" header="0.2" footer="0.2"/>
  <pageSetup horizontalDpi="600" verticalDpi="600" orientation="landscape" paperSize="9" scale="85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">
      <selection activeCell="B12" sqref="B12:B13"/>
    </sheetView>
  </sheetViews>
  <sheetFormatPr defaultColWidth="9.00390625" defaultRowHeight="12.75"/>
  <cols>
    <col min="1" max="1" width="5.75390625" style="0" customWidth="1"/>
    <col min="2" max="2" width="26.375" style="0" customWidth="1"/>
    <col min="3" max="3" width="7.25390625" style="0" customWidth="1"/>
    <col min="4" max="4" width="40.375" style="0" customWidth="1"/>
    <col min="5" max="5" width="9.75390625" style="0" bestFit="1" customWidth="1"/>
    <col min="6" max="6" width="11.125" style="0" customWidth="1"/>
    <col min="7" max="7" width="12.25390625" style="0" bestFit="1" customWidth="1"/>
    <col min="8" max="8" width="9.75390625" style="0" bestFit="1" customWidth="1"/>
    <col min="9" max="9" width="10.25390625" style="0" customWidth="1"/>
    <col min="10" max="10" width="12.25390625" style="0" bestFit="1" customWidth="1"/>
    <col min="11" max="11" width="10.375" style="0" bestFit="1" customWidth="1"/>
  </cols>
  <sheetData>
    <row r="1" ht="12.75">
      <c r="L1" s="69" t="s">
        <v>0</v>
      </c>
    </row>
    <row r="2" spans="1:11" ht="12.75">
      <c r="A2" s="69"/>
      <c r="K2" t="s">
        <v>1</v>
      </c>
    </row>
    <row r="3" spans="1:11" ht="12.75">
      <c r="A3" s="70"/>
      <c r="K3" t="s">
        <v>2</v>
      </c>
    </row>
    <row r="4" ht="12.75">
      <c r="A4" s="70"/>
    </row>
    <row r="5" spans="1:13" ht="18.75">
      <c r="A5" s="348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41.25" customHeight="1">
      <c r="B9" s="71">
        <v>1011020</v>
      </c>
      <c r="D9" s="349" t="s">
        <v>149</v>
      </c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31.5" customHeight="1">
      <c r="B10" s="72" t="s">
        <v>7</v>
      </c>
      <c r="D10" s="350" t="s">
        <v>8</v>
      </c>
      <c r="E10" s="350"/>
      <c r="F10" s="350"/>
      <c r="G10" s="350"/>
      <c r="H10" s="350"/>
      <c r="I10" s="350"/>
      <c r="J10" s="350"/>
      <c r="K10" s="350"/>
      <c r="L10" s="350"/>
      <c r="M10" s="350"/>
    </row>
    <row r="11" ht="15.75">
      <c r="A11" s="73"/>
    </row>
    <row r="12" spans="1:13" ht="31.5" customHeight="1">
      <c r="A12" s="328" t="s">
        <v>9</v>
      </c>
      <c r="B12" s="328" t="s">
        <v>10</v>
      </c>
      <c r="C12" s="347" t="s">
        <v>11</v>
      </c>
      <c r="D12" s="328" t="s">
        <v>12</v>
      </c>
      <c r="E12" s="328" t="s">
        <v>13</v>
      </c>
      <c r="F12" s="328"/>
      <c r="G12" s="328"/>
      <c r="H12" s="328" t="s">
        <v>14</v>
      </c>
      <c r="I12" s="328"/>
      <c r="J12" s="328"/>
      <c r="K12" s="328" t="s">
        <v>15</v>
      </c>
      <c r="L12" s="328"/>
      <c r="M12" s="328"/>
    </row>
    <row r="13" spans="1:13" ht="47.25">
      <c r="A13" s="328"/>
      <c r="B13" s="328"/>
      <c r="C13" s="347"/>
      <c r="D13" s="328"/>
      <c r="E13" s="74" t="s">
        <v>16</v>
      </c>
      <c r="F13" s="74" t="s">
        <v>17</v>
      </c>
      <c r="G13" s="74" t="s">
        <v>18</v>
      </c>
      <c r="H13" s="74" t="s">
        <v>16</v>
      </c>
      <c r="I13" s="74" t="s">
        <v>17</v>
      </c>
      <c r="J13" s="74" t="s">
        <v>18</v>
      </c>
      <c r="K13" s="74" t="s">
        <v>16</v>
      </c>
      <c r="L13" s="74" t="s">
        <v>17</v>
      </c>
      <c r="M13" s="74" t="s">
        <v>18</v>
      </c>
    </row>
    <row r="14" spans="1:13" ht="15.75">
      <c r="A14" s="74"/>
      <c r="B14" s="74" t="s">
        <v>76</v>
      </c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.75">
      <c r="A15" s="74"/>
      <c r="B15" s="329" t="s">
        <v>150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</row>
    <row r="16" spans="1:13" ht="19.5" thickBot="1">
      <c r="A16" s="76" t="s">
        <v>19</v>
      </c>
      <c r="B16" s="77" t="s">
        <v>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89.25" customHeight="1" thickBot="1">
      <c r="A17" s="76"/>
      <c r="B17" s="78" t="s">
        <v>151</v>
      </c>
      <c r="C17" s="79" t="s">
        <v>33</v>
      </c>
      <c r="D17" s="79" t="s">
        <v>79</v>
      </c>
      <c r="E17" s="146">
        <v>12</v>
      </c>
      <c r="F17" s="84"/>
      <c r="G17" s="84">
        <f>E17+F17</f>
        <v>12</v>
      </c>
      <c r="H17" s="147">
        <v>12</v>
      </c>
      <c r="I17" s="84"/>
      <c r="J17" s="84">
        <f>H17+I17</f>
        <v>12</v>
      </c>
      <c r="K17" s="84">
        <f>H17-E17</f>
        <v>0</v>
      </c>
      <c r="L17" s="84">
        <f>I17-F17</f>
        <v>0</v>
      </c>
      <c r="M17" s="84">
        <f>SUM(K17:L17)</f>
        <v>0</v>
      </c>
    </row>
    <row r="18" spans="1:13" ht="90.75" customHeight="1" thickBot="1">
      <c r="A18" s="76"/>
      <c r="B18" s="78" t="s">
        <v>152</v>
      </c>
      <c r="C18" s="79" t="s">
        <v>33</v>
      </c>
      <c r="D18" s="79" t="s">
        <v>79</v>
      </c>
      <c r="E18" s="146">
        <v>185</v>
      </c>
      <c r="F18" s="84"/>
      <c r="G18" s="84">
        <f aca="true" t="shared" si="0" ref="G18:G23">E18+F18</f>
        <v>185</v>
      </c>
      <c r="H18" s="147">
        <v>186</v>
      </c>
      <c r="I18" s="84"/>
      <c r="J18" s="84">
        <f aca="true" t="shared" si="1" ref="J18:J23">H18+I18</f>
        <v>186</v>
      </c>
      <c r="K18" s="84">
        <f aca="true" t="shared" si="2" ref="K18:K23">H18-E18</f>
        <v>1</v>
      </c>
      <c r="L18" s="84"/>
      <c r="M18" s="84">
        <f aca="true" t="shared" si="3" ref="M18:M23">SUM(K18:L18)</f>
        <v>1</v>
      </c>
    </row>
    <row r="19" spans="1:13" ht="91.5" customHeight="1" thickBot="1">
      <c r="A19" s="76"/>
      <c r="B19" s="78" t="s">
        <v>81</v>
      </c>
      <c r="C19" s="79" t="s">
        <v>33</v>
      </c>
      <c r="D19" s="79" t="s">
        <v>79</v>
      </c>
      <c r="E19" s="148">
        <v>370.89</v>
      </c>
      <c r="F19" s="84"/>
      <c r="G19" s="84">
        <f t="shared" si="0"/>
        <v>370.89</v>
      </c>
      <c r="H19" s="147">
        <v>368.81</v>
      </c>
      <c r="I19" s="84"/>
      <c r="J19" s="84">
        <f t="shared" si="1"/>
        <v>368.81</v>
      </c>
      <c r="K19" s="84">
        <f t="shared" si="2"/>
        <v>-2.079999999999984</v>
      </c>
      <c r="L19" s="84"/>
      <c r="M19" s="84">
        <f t="shared" si="3"/>
        <v>-2.079999999999984</v>
      </c>
    </row>
    <row r="20" spans="1:13" ht="95.25" customHeight="1" thickBot="1">
      <c r="A20" s="76"/>
      <c r="B20" s="78" t="s">
        <v>82</v>
      </c>
      <c r="C20" s="79" t="s">
        <v>33</v>
      </c>
      <c r="D20" s="79" t="s">
        <v>79</v>
      </c>
      <c r="E20" s="148">
        <v>46.25</v>
      </c>
      <c r="F20" s="84"/>
      <c r="G20" s="84">
        <f t="shared" si="0"/>
        <v>46.25</v>
      </c>
      <c r="H20" s="147">
        <v>45.25</v>
      </c>
      <c r="I20" s="84"/>
      <c r="J20" s="84">
        <f t="shared" si="1"/>
        <v>45.25</v>
      </c>
      <c r="K20" s="84">
        <f t="shared" si="2"/>
        <v>-1</v>
      </c>
      <c r="L20" s="84"/>
      <c r="M20" s="84">
        <f t="shared" si="3"/>
        <v>-1</v>
      </c>
    </row>
    <row r="21" spans="1:13" ht="89.25" customHeight="1" thickBot="1">
      <c r="A21" s="76"/>
      <c r="B21" s="78" t="s">
        <v>83</v>
      </c>
      <c r="C21" s="79" t="s">
        <v>84</v>
      </c>
      <c r="D21" s="79" t="s">
        <v>79</v>
      </c>
      <c r="E21" s="148">
        <v>73.2</v>
      </c>
      <c r="F21" s="84"/>
      <c r="G21" s="84">
        <f t="shared" si="0"/>
        <v>73.2</v>
      </c>
      <c r="H21" s="147">
        <v>72.2</v>
      </c>
      <c r="I21" s="84"/>
      <c r="J21" s="84">
        <f t="shared" si="1"/>
        <v>72.2</v>
      </c>
      <c r="K21" s="84">
        <f t="shared" si="2"/>
        <v>-1</v>
      </c>
      <c r="L21" s="84"/>
      <c r="M21" s="84">
        <f t="shared" si="3"/>
        <v>-1</v>
      </c>
    </row>
    <row r="22" spans="1:13" ht="91.5" customHeight="1" thickBot="1">
      <c r="A22" s="76"/>
      <c r="B22" s="78" t="s">
        <v>85</v>
      </c>
      <c r="C22" s="79" t="s">
        <v>33</v>
      </c>
      <c r="D22" s="79" t="s">
        <v>79</v>
      </c>
      <c r="E22" s="148">
        <v>207.88</v>
      </c>
      <c r="F22" s="84"/>
      <c r="G22" s="84">
        <f t="shared" si="0"/>
        <v>207.88</v>
      </c>
      <c r="H22" s="147">
        <v>204.08</v>
      </c>
      <c r="I22" s="84"/>
      <c r="J22" s="84">
        <f t="shared" si="1"/>
        <v>204.08</v>
      </c>
      <c r="K22" s="84">
        <f t="shared" si="2"/>
        <v>-3.799999999999983</v>
      </c>
      <c r="L22" s="84"/>
      <c r="M22" s="84">
        <f t="shared" si="3"/>
        <v>-3.799999999999983</v>
      </c>
    </row>
    <row r="23" spans="1:13" ht="75" customHeight="1" thickBot="1">
      <c r="A23" s="85" t="s">
        <v>21</v>
      </c>
      <c r="B23" s="78" t="s">
        <v>86</v>
      </c>
      <c r="C23" s="79" t="s">
        <v>33</v>
      </c>
      <c r="D23" s="79" t="s">
        <v>79</v>
      </c>
      <c r="E23" s="149">
        <f>SUM(E19:E22)</f>
        <v>698.22</v>
      </c>
      <c r="F23" s="87"/>
      <c r="G23" s="84">
        <f t="shared" si="0"/>
        <v>698.22</v>
      </c>
      <c r="H23" s="147">
        <f>SUM(H19:H22)</f>
        <v>690.34</v>
      </c>
      <c r="I23" s="87"/>
      <c r="J23" s="84">
        <f t="shared" si="1"/>
        <v>690.34</v>
      </c>
      <c r="K23" s="84">
        <f t="shared" si="2"/>
        <v>-7.8799999999999955</v>
      </c>
      <c r="L23" s="84">
        <f>I23-F23</f>
        <v>0</v>
      </c>
      <c r="M23" s="84">
        <f t="shared" si="3"/>
        <v>-7.8799999999999955</v>
      </c>
    </row>
    <row r="24" spans="1:13" ht="18" customHeight="1" thickBot="1">
      <c r="A24" s="76" t="s">
        <v>22</v>
      </c>
      <c r="B24" s="77" t="s">
        <v>23</v>
      </c>
      <c r="C24" s="76"/>
      <c r="D24" s="76"/>
      <c r="E24" s="87"/>
      <c r="F24" s="87"/>
      <c r="G24" s="87"/>
      <c r="H24" s="87"/>
      <c r="I24" s="87"/>
      <c r="J24" s="87"/>
      <c r="K24" s="76"/>
      <c r="L24" s="76"/>
      <c r="M24" s="76"/>
    </row>
    <row r="25" spans="1:13" ht="19.5" thickBot="1">
      <c r="A25" s="76"/>
      <c r="B25" s="41" t="s">
        <v>153</v>
      </c>
      <c r="C25" s="357" t="s">
        <v>88</v>
      </c>
      <c r="D25" s="360" t="s">
        <v>79</v>
      </c>
      <c r="E25" s="92">
        <f>E26+E27</f>
        <v>4585</v>
      </c>
      <c r="F25" s="150"/>
      <c r="G25" s="87">
        <f>E25+F25</f>
        <v>4585</v>
      </c>
      <c r="H25" s="150">
        <f>H26+H27</f>
        <v>4586</v>
      </c>
      <c r="I25" s="87"/>
      <c r="J25" s="87">
        <f>H25+I25</f>
        <v>4586</v>
      </c>
      <c r="K25" s="84">
        <f aca="true" t="shared" si="4" ref="K25:L27">H25-E25</f>
        <v>1</v>
      </c>
      <c r="L25" s="84">
        <f t="shared" si="4"/>
        <v>0</v>
      </c>
      <c r="M25" s="84">
        <f>SUM(K25:L25)</f>
        <v>1</v>
      </c>
    </row>
    <row r="26" spans="1:13" ht="19.5" thickBot="1">
      <c r="A26" s="76"/>
      <c r="B26" s="41" t="s">
        <v>154</v>
      </c>
      <c r="C26" s="358"/>
      <c r="D26" s="361"/>
      <c r="E26" s="92">
        <v>1934</v>
      </c>
      <c r="F26" s="150"/>
      <c r="G26" s="87">
        <f>E26+F26</f>
        <v>1934</v>
      </c>
      <c r="H26" s="150">
        <v>1948</v>
      </c>
      <c r="I26" s="87"/>
      <c r="J26" s="87">
        <f>H26+I26</f>
        <v>1948</v>
      </c>
      <c r="K26" s="84">
        <f t="shared" si="4"/>
        <v>14</v>
      </c>
      <c r="L26" s="84">
        <f t="shared" si="4"/>
        <v>0</v>
      </c>
      <c r="M26" s="84">
        <f>SUM(K26:L26)</f>
        <v>14</v>
      </c>
    </row>
    <row r="27" spans="1:13" ht="55.5" customHeight="1" thickBot="1">
      <c r="A27" s="76"/>
      <c r="B27" s="41" t="s">
        <v>155</v>
      </c>
      <c r="C27" s="359"/>
      <c r="D27" s="362"/>
      <c r="E27" s="92">
        <v>2651</v>
      </c>
      <c r="F27" s="150"/>
      <c r="G27" s="87">
        <f>E27+F27</f>
        <v>2651</v>
      </c>
      <c r="H27" s="150">
        <v>2638</v>
      </c>
      <c r="I27" s="87"/>
      <c r="J27" s="87">
        <f>H27+I27</f>
        <v>2638</v>
      </c>
      <c r="K27" s="84">
        <f t="shared" si="4"/>
        <v>-13</v>
      </c>
      <c r="L27" s="84">
        <f t="shared" si="4"/>
        <v>0</v>
      </c>
      <c r="M27" s="84">
        <f>SUM(K27:L27)</f>
        <v>-13</v>
      </c>
    </row>
    <row r="28" spans="1:13" ht="18" customHeight="1" thickBot="1">
      <c r="A28" s="76" t="s">
        <v>24</v>
      </c>
      <c r="B28" s="77" t="s">
        <v>25</v>
      </c>
      <c r="C28" s="76"/>
      <c r="D28" s="76"/>
      <c r="E28" s="87"/>
      <c r="F28" s="87"/>
      <c r="G28" s="87"/>
      <c r="H28" s="87"/>
      <c r="I28" s="87"/>
      <c r="J28" s="87"/>
      <c r="K28" s="76"/>
      <c r="L28" s="76"/>
      <c r="M28" s="76"/>
    </row>
    <row r="29" spans="1:13" ht="90.75" thickBot="1">
      <c r="A29" s="76"/>
      <c r="B29" s="79" t="s">
        <v>156</v>
      </c>
      <c r="C29" s="79" t="s">
        <v>92</v>
      </c>
      <c r="D29" s="79" t="s">
        <v>157</v>
      </c>
      <c r="E29" s="86">
        <v>270206</v>
      </c>
      <c r="F29" s="96"/>
      <c r="G29" s="87">
        <f>E29+F29</f>
        <v>270206</v>
      </c>
      <c r="H29" s="96">
        <v>269531</v>
      </c>
      <c r="I29" s="87"/>
      <c r="J29" s="87">
        <f>H29+I29</f>
        <v>269531</v>
      </c>
      <c r="K29" s="84">
        <f aca="true" t="shared" si="5" ref="K29:L33">H29-E29</f>
        <v>-675</v>
      </c>
      <c r="L29" s="84">
        <f t="shared" si="5"/>
        <v>0</v>
      </c>
      <c r="M29" s="84">
        <f>SUM(K29:L29)</f>
        <v>-675</v>
      </c>
    </row>
    <row r="30" spans="1:13" ht="41.25" customHeight="1" thickBot="1">
      <c r="A30" s="76"/>
      <c r="B30" s="151" t="s">
        <v>158</v>
      </c>
      <c r="C30" s="151" t="s">
        <v>92</v>
      </c>
      <c r="D30" s="151" t="s">
        <v>157</v>
      </c>
      <c r="E30" s="152">
        <v>33027</v>
      </c>
      <c r="F30" s="153"/>
      <c r="G30" s="87">
        <f>E30+F30</f>
        <v>33027</v>
      </c>
      <c r="H30" s="153">
        <v>27853</v>
      </c>
      <c r="I30" s="87"/>
      <c r="J30" s="87">
        <f>H30+I30</f>
        <v>27853</v>
      </c>
      <c r="K30" s="84">
        <f t="shared" si="5"/>
        <v>-5174</v>
      </c>
      <c r="L30" s="84">
        <f t="shared" si="5"/>
        <v>0</v>
      </c>
      <c r="M30" s="84">
        <f>SUM(K30:L30)</f>
        <v>-5174</v>
      </c>
    </row>
    <row r="31" spans="1:13" ht="27.75" customHeight="1" thickBot="1">
      <c r="A31" s="76"/>
      <c r="B31" s="41" t="s">
        <v>93</v>
      </c>
      <c r="C31" s="41" t="s">
        <v>159</v>
      </c>
      <c r="D31" s="41" t="s">
        <v>95</v>
      </c>
      <c r="E31" s="154">
        <f>E32+E33</f>
        <v>14371</v>
      </c>
      <c r="F31" s="155"/>
      <c r="G31" s="87">
        <f>E31+F31</f>
        <v>14371</v>
      </c>
      <c r="H31" s="155">
        <f>H32+H33</f>
        <v>13982</v>
      </c>
      <c r="I31" s="87"/>
      <c r="J31" s="87">
        <f>H31+I31</f>
        <v>13982</v>
      </c>
      <c r="K31" s="84">
        <f t="shared" si="5"/>
        <v>-389</v>
      </c>
      <c r="L31" s="84">
        <f t="shared" si="5"/>
        <v>0</v>
      </c>
      <c r="M31" s="84">
        <f>SUM(K31:L31)</f>
        <v>-389</v>
      </c>
    </row>
    <row r="32" spans="1:13" ht="32.25" customHeight="1" thickBot="1">
      <c r="A32" s="76"/>
      <c r="B32" s="41" t="s">
        <v>160</v>
      </c>
      <c r="C32" s="41" t="s">
        <v>159</v>
      </c>
      <c r="D32" s="41" t="s">
        <v>95</v>
      </c>
      <c r="E32" s="154">
        <v>12899</v>
      </c>
      <c r="F32" s="156"/>
      <c r="G32" s="87">
        <f>E32+F32</f>
        <v>12899</v>
      </c>
      <c r="H32" s="156">
        <v>12896</v>
      </c>
      <c r="I32" s="87"/>
      <c r="J32" s="87">
        <f>H32+I32</f>
        <v>12896</v>
      </c>
      <c r="K32" s="84">
        <f t="shared" si="5"/>
        <v>-3</v>
      </c>
      <c r="L32" s="84">
        <f t="shared" si="5"/>
        <v>0</v>
      </c>
      <c r="M32" s="84">
        <f>SUM(K32:L32)</f>
        <v>-3</v>
      </c>
    </row>
    <row r="33" spans="1:13" ht="78.75" customHeight="1" thickBot="1">
      <c r="A33" s="76"/>
      <c r="B33" s="97" t="s">
        <v>97</v>
      </c>
      <c r="C33" s="41" t="s">
        <v>159</v>
      </c>
      <c r="D33" s="41" t="s">
        <v>95</v>
      </c>
      <c r="E33" s="154">
        <v>1472</v>
      </c>
      <c r="F33" s="156"/>
      <c r="G33" s="87">
        <f>E33+F33</f>
        <v>1472</v>
      </c>
      <c r="H33" s="156">
        <v>1086</v>
      </c>
      <c r="I33" s="87"/>
      <c r="J33" s="87">
        <f>H33+I33</f>
        <v>1086</v>
      </c>
      <c r="K33" s="84">
        <f t="shared" si="5"/>
        <v>-386</v>
      </c>
      <c r="L33" s="84">
        <f t="shared" si="5"/>
        <v>0</v>
      </c>
      <c r="M33" s="84">
        <f>SUM(K33:L33)</f>
        <v>-386</v>
      </c>
    </row>
    <row r="34" spans="1:13" ht="24.75" customHeight="1">
      <c r="A34" s="99" t="s">
        <v>26</v>
      </c>
      <c r="B34" s="157" t="s">
        <v>161</v>
      </c>
      <c r="C34" s="103"/>
      <c r="D34" s="103"/>
      <c r="E34" s="103"/>
      <c r="F34" s="104"/>
      <c r="G34" s="104"/>
      <c r="H34" s="104"/>
      <c r="I34" s="104"/>
      <c r="J34" s="104"/>
      <c r="K34" s="99"/>
      <c r="L34" s="99"/>
      <c r="M34" s="76"/>
    </row>
    <row r="35" spans="1:13" ht="47.25" customHeight="1">
      <c r="A35" s="76"/>
      <c r="B35" s="41" t="s">
        <v>162</v>
      </c>
      <c r="C35" s="41" t="s">
        <v>99</v>
      </c>
      <c r="D35" s="41" t="s">
        <v>163</v>
      </c>
      <c r="E35" s="154">
        <v>100</v>
      </c>
      <c r="F35" s="87"/>
      <c r="G35" s="87">
        <v>100</v>
      </c>
      <c r="H35" s="87">
        <v>100</v>
      </c>
      <c r="I35" s="87"/>
      <c r="J35" s="87">
        <v>100</v>
      </c>
      <c r="K35" s="84">
        <f>H35-E35</f>
        <v>0</v>
      </c>
      <c r="L35" s="84">
        <f>I35-F35</f>
        <v>0</v>
      </c>
      <c r="M35" s="84">
        <f>SUM(K35:L35)</f>
        <v>0</v>
      </c>
    </row>
    <row r="36" spans="1:13" ht="12.75">
      <c r="A36" s="106"/>
      <c r="B36" s="106" t="s">
        <v>100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1:13" ht="15.75">
      <c r="A37" s="106"/>
      <c r="B37" s="307" t="s">
        <v>164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5" thickBot="1">
      <c r="A38" s="106">
        <v>1</v>
      </c>
      <c r="B38" s="158" t="s">
        <v>165</v>
      </c>
      <c r="C38" s="159"/>
      <c r="D38" s="159"/>
      <c r="E38" s="159"/>
      <c r="F38" s="106"/>
      <c r="G38" s="106"/>
      <c r="H38" s="106"/>
      <c r="I38" s="106"/>
      <c r="J38" s="106"/>
      <c r="K38" s="106"/>
      <c r="L38" s="106"/>
      <c r="M38" s="106"/>
    </row>
    <row r="39" spans="1:13" ht="39.75" thickBot="1">
      <c r="A39" s="106"/>
      <c r="B39" s="134" t="s">
        <v>166</v>
      </c>
      <c r="C39" s="134" t="s">
        <v>104</v>
      </c>
      <c r="D39" s="134" t="s">
        <v>167</v>
      </c>
      <c r="E39" s="109">
        <v>20.699</v>
      </c>
      <c r="F39" s="106"/>
      <c r="G39" s="106">
        <f>E39+F39</f>
        <v>20.699</v>
      </c>
      <c r="H39" s="96">
        <v>20.699</v>
      </c>
      <c r="I39" s="106"/>
      <c r="J39" s="106">
        <f>H39+I39</f>
        <v>20.699</v>
      </c>
      <c r="K39" s="106">
        <f>H39-E39</f>
        <v>0</v>
      </c>
      <c r="L39" s="106"/>
      <c r="M39" s="106">
        <f>K39+L39</f>
        <v>0</v>
      </c>
    </row>
    <row r="40" spans="1:13" ht="16.5" thickBot="1">
      <c r="A40" s="106">
        <v>2</v>
      </c>
      <c r="B40" s="158" t="s">
        <v>168</v>
      </c>
      <c r="C40" s="159"/>
      <c r="D40" s="159"/>
      <c r="E40" s="108"/>
      <c r="F40" s="106"/>
      <c r="G40" s="106"/>
      <c r="H40" s="96"/>
      <c r="I40" s="106"/>
      <c r="J40" s="106"/>
      <c r="K40" s="106"/>
      <c r="L40" s="106"/>
      <c r="M40" s="106"/>
    </row>
    <row r="41" spans="1:13" ht="39.75" thickBot="1">
      <c r="A41" s="106"/>
      <c r="B41" s="134" t="s">
        <v>169</v>
      </c>
      <c r="C41" s="159" t="s">
        <v>107</v>
      </c>
      <c r="D41" s="134" t="s">
        <v>167</v>
      </c>
      <c r="E41" s="108">
        <v>1</v>
      </c>
      <c r="F41" s="106"/>
      <c r="G41" s="106">
        <f>E41+F41</f>
        <v>1</v>
      </c>
      <c r="H41" s="96">
        <v>1</v>
      </c>
      <c r="I41" s="106"/>
      <c r="J41" s="106">
        <f>H41+I41</f>
        <v>1</v>
      </c>
      <c r="K41" s="106">
        <f>H41-E41</f>
        <v>0</v>
      </c>
      <c r="L41" s="106"/>
      <c r="M41" s="106">
        <f>K41+L41</f>
        <v>0</v>
      </c>
    </row>
    <row r="42" spans="1:13" ht="16.5" thickBot="1">
      <c r="A42" s="106">
        <v>3</v>
      </c>
      <c r="B42" s="158" t="s">
        <v>109</v>
      </c>
      <c r="C42" s="159"/>
      <c r="D42" s="159"/>
      <c r="E42" s="108"/>
      <c r="F42" s="106"/>
      <c r="G42" s="106"/>
      <c r="H42" s="96"/>
      <c r="I42" s="106"/>
      <c r="J42" s="106"/>
      <c r="K42" s="106"/>
      <c r="L42" s="106"/>
      <c r="M42" s="106"/>
    </row>
    <row r="43" spans="1:13" ht="52.5" thickBot="1">
      <c r="A43" s="106"/>
      <c r="B43" s="134" t="s">
        <v>170</v>
      </c>
      <c r="C43" s="159" t="s">
        <v>111</v>
      </c>
      <c r="D43" s="134" t="s">
        <v>167</v>
      </c>
      <c r="E43" s="108">
        <v>20699</v>
      </c>
      <c r="F43" s="106"/>
      <c r="G43" s="106">
        <f>E43+F43</f>
        <v>20699</v>
      </c>
      <c r="H43" s="96">
        <v>20699</v>
      </c>
      <c r="I43" s="106"/>
      <c r="J43" s="106">
        <f>H43+I43</f>
        <v>20699</v>
      </c>
      <c r="K43" s="106">
        <f>H43-E43</f>
        <v>0</v>
      </c>
      <c r="L43" s="106"/>
      <c r="M43" s="106">
        <f>K43+L43</f>
        <v>0</v>
      </c>
    </row>
    <row r="44" spans="1:13" ht="16.5" thickBot="1">
      <c r="A44" s="106">
        <v>4</v>
      </c>
      <c r="B44" s="158" t="s">
        <v>161</v>
      </c>
      <c r="C44" s="159"/>
      <c r="D44" s="159"/>
      <c r="E44" s="108"/>
      <c r="F44" s="106"/>
      <c r="G44" s="106"/>
      <c r="H44" s="96"/>
      <c r="I44" s="106"/>
      <c r="J44" s="106"/>
      <c r="K44" s="106"/>
      <c r="L44" s="106"/>
      <c r="M44" s="106"/>
    </row>
    <row r="45" spans="1:13" ht="78" thickBot="1">
      <c r="A45" s="106"/>
      <c r="B45" s="159" t="s">
        <v>113</v>
      </c>
      <c r="C45" s="159" t="s">
        <v>99</v>
      </c>
      <c r="D45" s="134" t="s">
        <v>126</v>
      </c>
      <c r="E45" s="108">
        <v>100</v>
      </c>
      <c r="F45" s="106"/>
      <c r="G45" s="106">
        <f>E45+F45</f>
        <v>100</v>
      </c>
      <c r="H45" s="96">
        <v>100</v>
      </c>
      <c r="I45" s="106"/>
      <c r="J45" s="106">
        <f>H45+I45</f>
        <v>100</v>
      </c>
      <c r="K45" s="106">
        <f>H45-E45</f>
        <v>0</v>
      </c>
      <c r="L45" s="106"/>
      <c r="M45" s="106">
        <f>K45+L45</f>
        <v>0</v>
      </c>
    </row>
    <row r="46" spans="1:13" ht="12.75">
      <c r="A46" s="106"/>
      <c r="B46" s="106" t="s">
        <v>115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ht="32.25" customHeight="1">
      <c r="A47" s="106"/>
      <c r="B47" s="351" t="s">
        <v>171</v>
      </c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3"/>
    </row>
    <row r="48" spans="1:13" ht="15" thickBot="1">
      <c r="A48" s="106">
        <v>1</v>
      </c>
      <c r="B48" s="158" t="s">
        <v>165</v>
      </c>
      <c r="C48" s="159"/>
      <c r="D48" s="134"/>
      <c r="E48" s="159"/>
      <c r="F48" s="106"/>
      <c r="G48" s="106"/>
      <c r="H48" s="106"/>
      <c r="I48" s="106"/>
      <c r="J48" s="106"/>
      <c r="K48" s="106"/>
      <c r="L48" s="106"/>
      <c r="M48" s="106"/>
    </row>
    <row r="49" spans="1:13" ht="116.25" thickBot="1">
      <c r="A49" s="106"/>
      <c r="B49" s="134" t="s">
        <v>172</v>
      </c>
      <c r="C49" s="134" t="s">
        <v>104</v>
      </c>
      <c r="D49" s="160" t="s">
        <v>173</v>
      </c>
      <c r="E49" s="109"/>
      <c r="F49" s="109">
        <v>56.79238</v>
      </c>
      <c r="G49" s="106">
        <f>E49+F49</f>
        <v>56.79238</v>
      </c>
      <c r="H49" s="106"/>
      <c r="I49" s="161">
        <v>56.77862</v>
      </c>
      <c r="J49" s="106">
        <f>H49+I49</f>
        <v>56.77862</v>
      </c>
      <c r="K49" s="106"/>
      <c r="L49" s="106">
        <f>I49-F49</f>
        <v>-0.01376000000000488</v>
      </c>
      <c r="M49" s="106">
        <f>K49+L49</f>
        <v>-0.01376000000000488</v>
      </c>
    </row>
    <row r="50" spans="1:13" ht="16.5" thickBot="1">
      <c r="A50" s="106">
        <v>2</v>
      </c>
      <c r="B50" s="158" t="s">
        <v>168</v>
      </c>
      <c r="C50" s="159"/>
      <c r="D50" s="162"/>
      <c r="E50" s="109"/>
      <c r="F50" s="109"/>
      <c r="G50" s="106"/>
      <c r="H50" s="106"/>
      <c r="I50" s="161"/>
      <c r="J50" s="106"/>
      <c r="K50" s="106"/>
      <c r="L50" s="106"/>
      <c r="M50" s="106"/>
    </row>
    <row r="51" spans="1:13" ht="32.25" thickBot="1">
      <c r="A51" s="106"/>
      <c r="B51" s="159" t="s">
        <v>174</v>
      </c>
      <c r="C51" s="159" t="s">
        <v>107</v>
      </c>
      <c r="D51" s="160" t="s">
        <v>173</v>
      </c>
      <c r="E51" s="109"/>
      <c r="F51" s="109">
        <v>1</v>
      </c>
      <c r="G51" s="106">
        <f>E51+F51</f>
        <v>1</v>
      </c>
      <c r="H51" s="106"/>
      <c r="I51" s="161">
        <v>1</v>
      </c>
      <c r="J51" s="106">
        <f>H51+I51</f>
        <v>1</v>
      </c>
      <c r="K51" s="106"/>
      <c r="L51" s="106">
        <f>I51-F51</f>
        <v>0</v>
      </c>
      <c r="M51" s="106">
        <f>K51+L51</f>
        <v>0</v>
      </c>
    </row>
    <row r="52" spans="1:13" ht="16.5" thickBot="1">
      <c r="A52" s="106">
        <v>3</v>
      </c>
      <c r="B52" s="158" t="s">
        <v>109</v>
      </c>
      <c r="C52" s="159"/>
      <c r="D52" s="134"/>
      <c r="E52" s="109"/>
      <c r="F52" s="109"/>
      <c r="G52" s="106"/>
      <c r="H52" s="106"/>
      <c r="I52" s="161"/>
      <c r="J52" s="106"/>
      <c r="K52" s="106"/>
      <c r="L52" s="106"/>
      <c r="M52" s="106"/>
    </row>
    <row r="53" spans="1:13" ht="32.25" thickBot="1">
      <c r="A53" s="106"/>
      <c r="B53" s="159" t="s">
        <v>175</v>
      </c>
      <c r="C53" s="159" t="s">
        <v>111</v>
      </c>
      <c r="D53" s="163" t="s">
        <v>173</v>
      </c>
      <c r="E53" s="109"/>
      <c r="F53" s="109">
        <v>56792.38</v>
      </c>
      <c r="G53" s="106">
        <f>E53+F53</f>
        <v>56792.38</v>
      </c>
      <c r="H53" s="106"/>
      <c r="I53" s="161">
        <v>56778.62</v>
      </c>
      <c r="J53" s="106">
        <f>H53+I53</f>
        <v>56778.62</v>
      </c>
      <c r="K53" s="106"/>
      <c r="L53" s="106">
        <f>I53-F53</f>
        <v>-13.759999999994761</v>
      </c>
      <c r="M53" s="106">
        <f>K53+L53</f>
        <v>-13.759999999994761</v>
      </c>
    </row>
    <row r="54" spans="1:13" ht="16.5" thickBot="1">
      <c r="A54" s="106">
        <v>4</v>
      </c>
      <c r="B54" s="158" t="s">
        <v>161</v>
      </c>
      <c r="C54" s="159"/>
      <c r="D54" s="134"/>
      <c r="E54" s="108"/>
      <c r="F54" s="108"/>
      <c r="G54" s="106"/>
      <c r="H54" s="106"/>
      <c r="I54" s="161"/>
      <c r="J54" s="106"/>
      <c r="K54" s="106"/>
      <c r="L54" s="106"/>
      <c r="M54" s="106"/>
    </row>
    <row r="55" spans="1:13" ht="78" thickBot="1">
      <c r="A55" s="106"/>
      <c r="B55" s="159" t="s">
        <v>113</v>
      </c>
      <c r="C55" s="159" t="s">
        <v>99</v>
      </c>
      <c r="D55" s="134" t="s">
        <v>126</v>
      </c>
      <c r="E55" s="108"/>
      <c r="F55" s="108">
        <v>100</v>
      </c>
      <c r="G55" s="106">
        <f>E55+F55</f>
        <v>100</v>
      </c>
      <c r="H55" s="106"/>
      <c r="I55" s="161">
        <v>100</v>
      </c>
      <c r="J55" s="106">
        <f>H55+I55</f>
        <v>100</v>
      </c>
      <c r="K55" s="106"/>
      <c r="L55" s="106">
        <f>I55-F55</f>
        <v>0</v>
      </c>
      <c r="M55" s="106">
        <f>K55+L55</f>
        <v>0</v>
      </c>
    </row>
    <row r="56" spans="1:13" ht="12.75">
      <c r="A56" s="106"/>
      <c r="B56" s="106" t="s">
        <v>118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3" ht="30.75" customHeight="1">
      <c r="A57" s="106"/>
      <c r="B57" s="351" t="s">
        <v>176</v>
      </c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3"/>
    </row>
    <row r="58" spans="1:13" ht="15" thickBot="1">
      <c r="A58" s="106">
        <v>1</v>
      </c>
      <c r="B58" s="158" t="s">
        <v>165</v>
      </c>
      <c r="C58" s="159"/>
      <c r="D58" s="159"/>
      <c r="E58" s="159"/>
      <c r="F58" s="106"/>
      <c r="G58" s="106"/>
      <c r="H58" s="106"/>
      <c r="I58" s="106"/>
      <c r="J58" s="106"/>
      <c r="K58" s="106"/>
      <c r="L58" s="106"/>
      <c r="M58" s="106"/>
    </row>
    <row r="59" spans="1:13" ht="78" thickBot="1">
      <c r="A59" s="106"/>
      <c r="B59" s="134" t="s">
        <v>177</v>
      </c>
      <c r="C59" s="134" t="s">
        <v>104</v>
      </c>
      <c r="D59" s="134" t="s">
        <v>178</v>
      </c>
      <c r="E59" s="109"/>
      <c r="F59" s="109">
        <v>23.79572</v>
      </c>
      <c r="G59" s="106">
        <f>E59+F59</f>
        <v>23.79572</v>
      </c>
      <c r="H59" s="106"/>
      <c r="I59" s="161">
        <v>23.79572</v>
      </c>
      <c r="J59" s="106">
        <f>H59+I59</f>
        <v>23.79572</v>
      </c>
      <c r="K59" s="106"/>
      <c r="L59" s="106">
        <f>I59-F59</f>
        <v>0</v>
      </c>
      <c r="M59" s="106">
        <f>K59+L59</f>
        <v>0</v>
      </c>
    </row>
    <row r="60" spans="1:13" ht="16.5" thickBot="1">
      <c r="A60" s="106">
        <v>2</v>
      </c>
      <c r="B60" s="158" t="s">
        <v>168</v>
      </c>
      <c r="C60" s="159"/>
      <c r="D60" s="159"/>
      <c r="E60" s="109"/>
      <c r="F60" s="109"/>
      <c r="G60" s="106"/>
      <c r="H60" s="106"/>
      <c r="I60" s="161"/>
      <c r="J60" s="106"/>
      <c r="K60" s="106"/>
      <c r="L60" s="106"/>
      <c r="M60" s="106"/>
    </row>
    <row r="61" spans="1:13" ht="78" thickBot="1">
      <c r="A61" s="106"/>
      <c r="B61" s="134" t="s">
        <v>179</v>
      </c>
      <c r="C61" s="159" t="s">
        <v>107</v>
      </c>
      <c r="D61" s="134" t="s">
        <v>178</v>
      </c>
      <c r="E61" s="109"/>
      <c r="F61" s="109">
        <v>3</v>
      </c>
      <c r="G61" s="106">
        <f>E61+F61</f>
        <v>3</v>
      </c>
      <c r="H61" s="106"/>
      <c r="I61" s="161">
        <v>3</v>
      </c>
      <c r="J61" s="106">
        <f>H61+I61</f>
        <v>3</v>
      </c>
      <c r="K61" s="106"/>
      <c r="L61" s="106">
        <f>I61-F61</f>
        <v>0</v>
      </c>
      <c r="M61" s="106">
        <f>K61+L61</f>
        <v>0</v>
      </c>
    </row>
    <row r="62" spans="1:13" ht="16.5" thickBot="1">
      <c r="A62" s="106">
        <v>3</v>
      </c>
      <c r="B62" s="158" t="s">
        <v>109</v>
      </c>
      <c r="C62" s="159"/>
      <c r="D62" s="159"/>
      <c r="E62" s="109"/>
      <c r="F62" s="109"/>
      <c r="G62" s="106"/>
      <c r="H62" s="106"/>
      <c r="I62" s="161"/>
      <c r="J62" s="106"/>
      <c r="K62" s="106"/>
      <c r="L62" s="106"/>
      <c r="M62" s="106"/>
    </row>
    <row r="63" spans="1:13" ht="78" thickBot="1">
      <c r="A63" s="106"/>
      <c r="B63" s="134" t="s">
        <v>180</v>
      </c>
      <c r="C63" s="159" t="s">
        <v>111</v>
      </c>
      <c r="D63" s="134" t="s">
        <v>178</v>
      </c>
      <c r="E63" s="109"/>
      <c r="F63" s="109">
        <v>7931.91</v>
      </c>
      <c r="G63" s="106">
        <f>E63+F63</f>
        <v>7931.91</v>
      </c>
      <c r="H63" s="106"/>
      <c r="I63" s="161">
        <v>7931.91</v>
      </c>
      <c r="J63" s="106">
        <f>H63+I63</f>
        <v>7931.91</v>
      </c>
      <c r="K63" s="106"/>
      <c r="L63" s="106">
        <f>I63-F63</f>
        <v>0</v>
      </c>
      <c r="M63" s="106">
        <f>K63+L63</f>
        <v>0</v>
      </c>
    </row>
    <row r="64" spans="1:13" ht="16.5" thickBot="1">
      <c r="A64" s="106">
        <v>4</v>
      </c>
      <c r="B64" s="158" t="s">
        <v>161</v>
      </c>
      <c r="C64" s="159"/>
      <c r="D64" s="159"/>
      <c r="E64" s="108"/>
      <c r="F64" s="108"/>
      <c r="G64" s="106"/>
      <c r="H64" s="106"/>
      <c r="I64" s="161"/>
      <c r="J64" s="106"/>
      <c r="K64" s="106"/>
      <c r="L64" s="106"/>
      <c r="M64" s="106"/>
    </row>
    <row r="65" spans="1:13" ht="78" thickBot="1">
      <c r="A65" s="106"/>
      <c r="B65" s="159" t="s">
        <v>113</v>
      </c>
      <c r="C65" s="159" t="s">
        <v>99</v>
      </c>
      <c r="D65" s="134" t="s">
        <v>126</v>
      </c>
      <c r="E65" s="108"/>
      <c r="F65" s="108">
        <v>100</v>
      </c>
      <c r="G65" s="106">
        <f>E65+F65</f>
        <v>100</v>
      </c>
      <c r="H65" s="106"/>
      <c r="I65" s="161">
        <v>100</v>
      </c>
      <c r="J65" s="106">
        <f>H65+I65</f>
        <v>100</v>
      </c>
      <c r="K65" s="106"/>
      <c r="L65" s="106">
        <f>I65-F65</f>
        <v>0</v>
      </c>
      <c r="M65" s="106">
        <f>K65+L65</f>
        <v>0</v>
      </c>
    </row>
    <row r="66" spans="1:13" ht="12.75">
      <c r="A66" s="106"/>
      <c r="B66" s="106" t="s">
        <v>127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ht="16.5" customHeight="1">
      <c r="A67" s="106"/>
      <c r="B67" s="307" t="s">
        <v>181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9"/>
    </row>
    <row r="68" spans="1:13" ht="15" thickBot="1">
      <c r="A68" s="106">
        <v>1</v>
      </c>
      <c r="B68" s="158" t="s">
        <v>165</v>
      </c>
      <c r="C68" s="159"/>
      <c r="D68" s="159"/>
      <c r="E68" s="159"/>
      <c r="F68" s="106"/>
      <c r="G68" s="106"/>
      <c r="H68" s="106"/>
      <c r="I68" s="106"/>
      <c r="J68" s="106"/>
      <c r="K68" s="106"/>
      <c r="L68" s="106"/>
      <c r="M68" s="106"/>
    </row>
    <row r="69" spans="1:13" ht="303.75" customHeight="1" thickBot="1">
      <c r="A69" s="106"/>
      <c r="B69" s="134" t="s">
        <v>120</v>
      </c>
      <c r="C69" s="134" t="s">
        <v>104</v>
      </c>
      <c r="D69" s="134" t="s">
        <v>182</v>
      </c>
      <c r="E69" s="109"/>
      <c r="F69" s="109">
        <v>705.521</v>
      </c>
      <c r="G69" s="106">
        <f>E69+F69</f>
        <v>705.521</v>
      </c>
      <c r="H69" s="106"/>
      <c r="I69" s="161">
        <v>690.03548</v>
      </c>
      <c r="J69" s="106">
        <f>H69+I69</f>
        <v>690.03548</v>
      </c>
      <c r="K69" s="106"/>
      <c r="L69" s="106">
        <f>I69-F69</f>
        <v>-15.485519999999951</v>
      </c>
      <c r="M69" s="106">
        <f>K69+L69</f>
        <v>-15.485519999999951</v>
      </c>
    </row>
    <row r="70" spans="1:13" ht="16.5" thickBot="1">
      <c r="A70" s="106">
        <v>2</v>
      </c>
      <c r="B70" s="158" t="s">
        <v>168</v>
      </c>
      <c r="C70" s="159"/>
      <c r="D70" s="159" t="s">
        <v>183</v>
      </c>
      <c r="E70" s="159"/>
      <c r="F70" s="159"/>
      <c r="G70" s="106"/>
      <c r="H70" s="106"/>
      <c r="I70" s="161"/>
      <c r="J70" s="106"/>
      <c r="K70" s="106"/>
      <c r="L70" s="106"/>
      <c r="M70" s="106"/>
    </row>
    <row r="71" spans="1:13" ht="333" thickBot="1">
      <c r="A71" s="106"/>
      <c r="B71" s="134" t="s">
        <v>184</v>
      </c>
      <c r="C71" s="159" t="s">
        <v>107</v>
      </c>
      <c r="D71" s="134" t="s">
        <v>182</v>
      </c>
      <c r="E71" s="108"/>
      <c r="F71" s="108">
        <v>111</v>
      </c>
      <c r="G71" s="106">
        <f>E71+F71</f>
        <v>111</v>
      </c>
      <c r="H71" s="106"/>
      <c r="I71" s="161">
        <v>111</v>
      </c>
      <c r="J71" s="106">
        <f>H71+I71</f>
        <v>111</v>
      </c>
      <c r="K71" s="106"/>
      <c r="L71" s="106">
        <f>I71-F71</f>
        <v>0</v>
      </c>
      <c r="M71" s="106">
        <f>K71+L71</f>
        <v>0</v>
      </c>
    </row>
    <row r="72" spans="1:13" ht="16.5" thickBot="1">
      <c r="A72" s="106">
        <v>3</v>
      </c>
      <c r="B72" s="158" t="s">
        <v>109</v>
      </c>
      <c r="C72" s="159"/>
      <c r="D72" s="159"/>
      <c r="E72" s="108"/>
      <c r="F72" s="108"/>
      <c r="G72" s="106"/>
      <c r="H72" s="106"/>
      <c r="I72" s="161"/>
      <c r="J72" s="106"/>
      <c r="K72" s="106"/>
      <c r="L72" s="106"/>
      <c r="M72" s="106"/>
    </row>
    <row r="73" spans="1:13" ht="333" thickBot="1">
      <c r="A73" s="106"/>
      <c r="B73" s="134" t="s">
        <v>185</v>
      </c>
      <c r="C73" s="159" t="s">
        <v>111</v>
      </c>
      <c r="D73" s="134" t="s">
        <v>182</v>
      </c>
      <c r="E73" s="108"/>
      <c r="F73" s="108">
        <v>6275</v>
      </c>
      <c r="G73" s="106">
        <f>E73+F73</f>
        <v>6275</v>
      </c>
      <c r="H73" s="106"/>
      <c r="I73" s="161">
        <v>6225</v>
      </c>
      <c r="J73" s="106">
        <f>H73+I73</f>
        <v>6225</v>
      </c>
      <c r="K73" s="106"/>
      <c r="L73" s="106">
        <f>I73-F73</f>
        <v>-50</v>
      </c>
      <c r="M73" s="106">
        <f>K73+L73</f>
        <v>-50</v>
      </c>
    </row>
    <row r="74" spans="1:13" ht="16.5" thickBot="1">
      <c r="A74" s="106">
        <v>4</v>
      </c>
      <c r="B74" s="158" t="s">
        <v>161</v>
      </c>
      <c r="C74" s="159"/>
      <c r="D74" s="159"/>
      <c r="E74" s="108"/>
      <c r="F74" s="108"/>
      <c r="G74" s="106"/>
      <c r="H74" s="106"/>
      <c r="I74" s="161"/>
      <c r="J74" s="106"/>
      <c r="K74" s="106"/>
      <c r="L74" s="106"/>
      <c r="M74" s="106"/>
    </row>
    <row r="75" spans="1:13" ht="78" thickBot="1">
      <c r="A75" s="106"/>
      <c r="B75" s="159" t="s">
        <v>186</v>
      </c>
      <c r="C75" s="159" t="s">
        <v>99</v>
      </c>
      <c r="D75" s="134" t="s">
        <v>126</v>
      </c>
      <c r="E75" s="108"/>
      <c r="F75" s="108">
        <v>100</v>
      </c>
      <c r="G75" s="106">
        <f>E75+F75</f>
        <v>100</v>
      </c>
      <c r="H75" s="106"/>
      <c r="I75" s="161">
        <v>100</v>
      </c>
      <c r="J75" s="106">
        <f>H75+I75</f>
        <v>100</v>
      </c>
      <c r="K75" s="106"/>
      <c r="L75" s="106">
        <f>I75-F75</f>
        <v>0</v>
      </c>
      <c r="M75" s="106">
        <f>K75+L75</f>
        <v>0</v>
      </c>
    </row>
    <row r="76" spans="1:13" ht="16.5" thickBot="1">
      <c r="A76" s="106"/>
      <c r="B76" s="106" t="s">
        <v>133</v>
      </c>
      <c r="C76" s="106"/>
      <c r="D76" s="106"/>
      <c r="E76" s="106"/>
      <c r="F76" s="106"/>
      <c r="G76" s="106"/>
      <c r="H76" s="106"/>
      <c r="I76" s="161"/>
      <c r="J76" s="106"/>
      <c r="K76" s="106"/>
      <c r="L76" s="106"/>
      <c r="M76" s="106"/>
    </row>
    <row r="77" spans="1:13" ht="16.5" thickBot="1">
      <c r="A77" s="106"/>
      <c r="B77" s="354" t="s">
        <v>187</v>
      </c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6"/>
    </row>
    <row r="78" spans="1:13" ht="16.5" thickBot="1">
      <c r="A78" s="106">
        <v>1</v>
      </c>
      <c r="B78" s="158" t="s">
        <v>165</v>
      </c>
      <c r="C78" s="159"/>
      <c r="D78" s="159"/>
      <c r="E78" s="159"/>
      <c r="F78" s="106"/>
      <c r="G78" s="106"/>
      <c r="H78" s="106"/>
      <c r="I78" s="161"/>
      <c r="J78" s="106"/>
      <c r="K78" s="106"/>
      <c r="L78" s="106"/>
      <c r="M78" s="106"/>
    </row>
    <row r="79" spans="1:13" ht="39.75" thickBot="1">
      <c r="A79" s="106"/>
      <c r="B79" s="134" t="s">
        <v>188</v>
      </c>
      <c r="C79" s="134" t="s">
        <v>104</v>
      </c>
      <c r="D79" s="134" t="s">
        <v>189</v>
      </c>
      <c r="E79" s="109">
        <v>85.96049</v>
      </c>
      <c r="F79" s="106"/>
      <c r="G79" s="106">
        <f>E79+F79</f>
        <v>85.96049</v>
      </c>
      <c r="H79" s="161">
        <v>85.73135</v>
      </c>
      <c r="I79" s="161"/>
      <c r="J79" s="106">
        <f>H79+I79</f>
        <v>85.73135</v>
      </c>
      <c r="K79" s="106">
        <f>H79-E79</f>
        <v>-0.2291399999999868</v>
      </c>
      <c r="L79" s="106"/>
      <c r="M79" s="106">
        <f>K79+L79</f>
        <v>-0.2291399999999868</v>
      </c>
    </row>
    <row r="80" spans="1:13" ht="16.5" thickBot="1">
      <c r="A80" s="106">
        <v>2</v>
      </c>
      <c r="B80" s="158" t="s">
        <v>168</v>
      </c>
      <c r="C80" s="159"/>
      <c r="D80" s="159"/>
      <c r="E80" s="108"/>
      <c r="F80" s="106"/>
      <c r="G80" s="106"/>
      <c r="H80" s="161"/>
      <c r="I80" s="106"/>
      <c r="J80" s="106"/>
      <c r="K80" s="106"/>
      <c r="L80" s="106"/>
      <c r="M80" s="106"/>
    </row>
    <row r="81" spans="1:13" ht="39.75" thickBot="1">
      <c r="A81" s="106"/>
      <c r="B81" s="134" t="s">
        <v>190</v>
      </c>
      <c r="C81" s="159" t="s">
        <v>107</v>
      </c>
      <c r="D81" s="134" t="s">
        <v>189</v>
      </c>
      <c r="E81" s="108">
        <v>1</v>
      </c>
      <c r="F81" s="106"/>
      <c r="G81" s="106">
        <f>E81+F81</f>
        <v>1</v>
      </c>
      <c r="H81" s="161">
        <v>1</v>
      </c>
      <c r="I81" s="106"/>
      <c r="J81" s="106">
        <f>H81+I81</f>
        <v>1</v>
      </c>
      <c r="K81" s="106">
        <f>H81-E81</f>
        <v>0</v>
      </c>
      <c r="L81" s="106"/>
      <c r="M81" s="106">
        <f>K81+L81</f>
        <v>0</v>
      </c>
    </row>
    <row r="82" spans="1:13" ht="16.5" thickBot="1">
      <c r="A82" s="106">
        <v>3</v>
      </c>
      <c r="B82" s="158" t="s">
        <v>109</v>
      </c>
      <c r="C82" s="159"/>
      <c r="D82" s="159"/>
      <c r="E82" s="108"/>
      <c r="F82" s="106"/>
      <c r="G82" s="106"/>
      <c r="H82" s="161"/>
      <c r="I82" s="106"/>
      <c r="J82" s="106"/>
      <c r="K82" s="106"/>
      <c r="L82" s="106"/>
      <c r="M82" s="106"/>
    </row>
    <row r="83" spans="1:13" ht="39.75" thickBot="1">
      <c r="A83" s="106"/>
      <c r="B83" s="134" t="s">
        <v>191</v>
      </c>
      <c r="C83" s="159" t="s">
        <v>111</v>
      </c>
      <c r="D83" s="134" t="s">
        <v>189</v>
      </c>
      <c r="E83" s="108">
        <v>85960.49</v>
      </c>
      <c r="F83" s="106"/>
      <c r="G83" s="106">
        <f>E83+F83</f>
        <v>85960.49</v>
      </c>
      <c r="H83" s="161">
        <v>85731.35</v>
      </c>
      <c r="I83" s="106"/>
      <c r="J83" s="106">
        <f>H83+I83</f>
        <v>85731.35</v>
      </c>
      <c r="K83" s="106">
        <f>H83-E83</f>
        <v>-229.13999999999942</v>
      </c>
      <c r="L83" s="106"/>
      <c r="M83" s="106">
        <f>K83+L83</f>
        <v>-229.13999999999942</v>
      </c>
    </row>
    <row r="84" spans="1:13" ht="16.5" thickBot="1">
      <c r="A84" s="106">
        <v>4</v>
      </c>
      <c r="B84" s="158" t="s">
        <v>161</v>
      </c>
      <c r="C84" s="159"/>
      <c r="D84" s="159"/>
      <c r="E84" s="108"/>
      <c r="F84" s="106"/>
      <c r="G84" s="106"/>
      <c r="H84" s="161"/>
      <c r="I84" s="106"/>
      <c r="J84" s="106"/>
      <c r="K84" s="106"/>
      <c r="L84" s="106"/>
      <c r="M84" s="106"/>
    </row>
    <row r="85" spans="1:13" ht="78" thickBot="1">
      <c r="A85" s="106"/>
      <c r="B85" s="159" t="s">
        <v>113</v>
      </c>
      <c r="C85" s="159" t="s">
        <v>99</v>
      </c>
      <c r="D85" s="134" t="s">
        <v>126</v>
      </c>
      <c r="E85" s="108">
        <v>100</v>
      </c>
      <c r="F85" s="106"/>
      <c r="G85" s="106">
        <f>E85+F85</f>
        <v>100</v>
      </c>
      <c r="H85" s="161">
        <v>100</v>
      </c>
      <c r="I85" s="106"/>
      <c r="J85" s="106">
        <f>H85+I85</f>
        <v>100</v>
      </c>
      <c r="K85" s="106">
        <f>H85-E85</f>
        <v>0</v>
      </c>
      <c r="L85" s="106"/>
      <c r="M85" s="106">
        <f>K85+L85</f>
        <v>0</v>
      </c>
    </row>
    <row r="86" spans="1:13" ht="12.75">
      <c r="A86" s="106"/>
      <c r="B86" s="106" t="s">
        <v>139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ht="35.25" customHeight="1">
      <c r="A87" s="106"/>
      <c r="B87" s="351" t="s">
        <v>192</v>
      </c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3"/>
    </row>
    <row r="88" spans="1:13" ht="14.25">
      <c r="A88" s="106">
        <v>1</v>
      </c>
      <c r="B88" s="158" t="s">
        <v>165</v>
      </c>
      <c r="C88" s="159"/>
      <c r="D88" s="159"/>
      <c r="E88" s="159"/>
      <c r="F88" s="106"/>
      <c r="G88" s="106"/>
      <c r="H88" s="106"/>
      <c r="I88" s="106"/>
      <c r="J88" s="106"/>
      <c r="K88" s="106"/>
      <c r="L88" s="106"/>
      <c r="M88" s="106"/>
    </row>
    <row r="89" spans="1:13" ht="39">
      <c r="A89" s="106"/>
      <c r="B89" s="134" t="s">
        <v>193</v>
      </c>
      <c r="C89" s="134" t="s">
        <v>104</v>
      </c>
      <c r="D89" s="134" t="s">
        <v>194</v>
      </c>
      <c r="E89" s="109"/>
      <c r="F89" s="109">
        <v>24.47285</v>
      </c>
      <c r="G89" s="106">
        <f>E89+F89</f>
        <v>24.47285</v>
      </c>
      <c r="H89" s="106"/>
      <c r="I89" s="106"/>
      <c r="J89" s="106">
        <f>H89+I89</f>
        <v>0</v>
      </c>
      <c r="K89" s="106"/>
      <c r="L89" s="106">
        <f>I89-F89</f>
        <v>-24.47285</v>
      </c>
      <c r="M89" s="106">
        <f>K89+L89</f>
        <v>-24.47285</v>
      </c>
    </row>
    <row r="90" spans="1:13" ht="15.75">
      <c r="A90" s="106">
        <v>2</v>
      </c>
      <c r="B90" s="158" t="s">
        <v>168</v>
      </c>
      <c r="C90" s="159"/>
      <c r="D90" s="159"/>
      <c r="E90" s="108"/>
      <c r="F90" s="108"/>
      <c r="G90" s="106"/>
      <c r="H90" s="106"/>
      <c r="I90" s="106"/>
      <c r="J90" s="106"/>
      <c r="K90" s="106"/>
      <c r="L90" s="106"/>
      <c r="M90" s="106"/>
    </row>
    <row r="91" spans="1:13" ht="39">
      <c r="A91" s="106"/>
      <c r="B91" s="134" t="s">
        <v>195</v>
      </c>
      <c r="C91" s="159" t="s">
        <v>107</v>
      </c>
      <c r="D91" s="134" t="s">
        <v>194</v>
      </c>
      <c r="E91" s="108"/>
      <c r="F91" s="108">
        <v>1</v>
      </c>
      <c r="G91" s="106">
        <f>E91+F91</f>
        <v>1</v>
      </c>
      <c r="H91" s="106"/>
      <c r="I91" s="106"/>
      <c r="J91" s="106">
        <f>H91+I91</f>
        <v>0</v>
      </c>
      <c r="K91" s="106"/>
      <c r="L91" s="106">
        <f>I91-F91</f>
        <v>-1</v>
      </c>
      <c r="M91" s="106">
        <f>K91+L91</f>
        <v>-1</v>
      </c>
    </row>
    <row r="92" spans="1:13" ht="15.75">
      <c r="A92" s="106">
        <v>3</v>
      </c>
      <c r="B92" s="158" t="s">
        <v>109</v>
      </c>
      <c r="C92" s="159"/>
      <c r="D92" s="159"/>
      <c r="E92" s="108"/>
      <c r="F92" s="108"/>
      <c r="G92" s="106"/>
      <c r="H92" s="106"/>
      <c r="I92" s="106"/>
      <c r="J92" s="106"/>
      <c r="K92" s="106"/>
      <c r="L92" s="106"/>
      <c r="M92" s="106"/>
    </row>
    <row r="93" spans="1:13" ht="39">
      <c r="A93" s="106"/>
      <c r="B93" s="134" t="s">
        <v>196</v>
      </c>
      <c r="C93" s="159" t="s">
        <v>111</v>
      </c>
      <c r="D93" s="134" t="s">
        <v>194</v>
      </c>
      <c r="E93" s="108"/>
      <c r="F93" s="108">
        <v>24472.85</v>
      </c>
      <c r="G93" s="106">
        <f>E93+F93</f>
        <v>24472.85</v>
      </c>
      <c r="H93" s="106"/>
      <c r="I93" s="106"/>
      <c r="J93" s="106">
        <f>H93+I93</f>
        <v>0</v>
      </c>
      <c r="K93" s="106"/>
      <c r="L93" s="106">
        <f>I93-F93</f>
        <v>-24472.85</v>
      </c>
      <c r="M93" s="106">
        <f>K93+L93</f>
        <v>-24472.85</v>
      </c>
    </row>
    <row r="94" spans="1:13" ht="15.75">
      <c r="A94" s="106">
        <v>4</v>
      </c>
      <c r="B94" s="158" t="s">
        <v>161</v>
      </c>
      <c r="C94" s="159"/>
      <c r="D94" s="159"/>
      <c r="E94" s="108"/>
      <c r="F94" s="108"/>
      <c r="G94" s="106"/>
      <c r="H94" s="106"/>
      <c r="I94" s="106"/>
      <c r="J94" s="106"/>
      <c r="K94" s="106"/>
      <c r="L94" s="106"/>
      <c r="M94" s="106"/>
    </row>
    <row r="95" spans="1:13" ht="77.25">
      <c r="A95" s="106"/>
      <c r="B95" s="159" t="s">
        <v>113</v>
      </c>
      <c r="C95" s="159" t="s">
        <v>99</v>
      </c>
      <c r="D95" s="134" t="s">
        <v>126</v>
      </c>
      <c r="E95" s="108"/>
      <c r="F95" s="108">
        <v>100</v>
      </c>
      <c r="G95" s="106">
        <f>E95+F95</f>
        <v>100</v>
      </c>
      <c r="H95" s="106"/>
      <c r="I95" s="106"/>
      <c r="J95" s="106">
        <f>H95+I95</f>
        <v>0</v>
      </c>
      <c r="K95" s="106"/>
      <c r="L95" s="106">
        <f>I95-F95</f>
        <v>-100</v>
      </c>
      <c r="M95" s="106">
        <f>K95+L95</f>
        <v>-100</v>
      </c>
    </row>
    <row r="96" spans="1:13" ht="12.75">
      <c r="A96" s="106"/>
      <c r="B96" s="106" t="s">
        <v>145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3" ht="15.75">
      <c r="A97" s="106"/>
      <c r="B97" s="307" t="s">
        <v>197</v>
      </c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9"/>
    </row>
    <row r="98" spans="1:13" ht="14.25">
      <c r="A98" s="106">
        <v>1</v>
      </c>
      <c r="B98" s="158" t="s">
        <v>165</v>
      </c>
      <c r="C98" s="159"/>
      <c r="D98" s="159"/>
      <c r="E98" s="159"/>
      <c r="F98" s="106"/>
      <c r="G98" s="106"/>
      <c r="H98" s="106"/>
      <c r="I98" s="106"/>
      <c r="J98" s="106"/>
      <c r="K98" s="106"/>
      <c r="L98" s="106"/>
      <c r="M98" s="106"/>
    </row>
    <row r="99" spans="1:13" ht="51.75">
      <c r="A99" s="106"/>
      <c r="B99" s="134" t="s">
        <v>198</v>
      </c>
      <c r="C99" s="134" t="s">
        <v>104</v>
      </c>
      <c r="D99" s="134" t="s">
        <v>199</v>
      </c>
      <c r="E99" s="109">
        <v>197.84762</v>
      </c>
      <c r="F99" s="106"/>
      <c r="G99" s="106">
        <f>E99+F99</f>
        <v>197.84762</v>
      </c>
      <c r="H99" s="106"/>
      <c r="I99" s="106"/>
      <c r="J99" s="106">
        <f>H99+I99</f>
        <v>0</v>
      </c>
      <c r="K99" s="106">
        <f>H99-E99</f>
        <v>-197.84762</v>
      </c>
      <c r="L99" s="106"/>
      <c r="M99" s="106">
        <f>K99+L99</f>
        <v>-197.84762</v>
      </c>
    </row>
    <row r="100" spans="1:13" ht="15.75">
      <c r="A100" s="106">
        <v>2</v>
      </c>
      <c r="B100" s="158" t="s">
        <v>168</v>
      </c>
      <c r="C100" s="159"/>
      <c r="D100" s="159"/>
      <c r="E100" s="108"/>
      <c r="F100" s="106"/>
      <c r="G100" s="106"/>
      <c r="H100" s="106"/>
      <c r="I100" s="106"/>
      <c r="J100" s="106"/>
      <c r="K100" s="106"/>
      <c r="L100" s="106"/>
      <c r="M100" s="106"/>
    </row>
    <row r="101" spans="1:13" ht="51.75">
      <c r="A101" s="106"/>
      <c r="B101" s="134" t="s">
        <v>200</v>
      </c>
      <c r="C101" s="159" t="s">
        <v>107</v>
      </c>
      <c r="D101" s="134" t="s">
        <v>199</v>
      </c>
      <c r="E101" s="108">
        <v>1</v>
      </c>
      <c r="F101" s="106"/>
      <c r="G101" s="106">
        <f>E101+F101</f>
        <v>1</v>
      </c>
      <c r="H101" s="106"/>
      <c r="I101" s="106"/>
      <c r="J101" s="106">
        <f>H101+I101</f>
        <v>0</v>
      </c>
      <c r="K101" s="106">
        <f>H101-E101</f>
        <v>-1</v>
      </c>
      <c r="L101" s="106"/>
      <c r="M101" s="106">
        <f>K101+L101</f>
        <v>-1</v>
      </c>
    </row>
    <row r="102" spans="1:13" ht="15.75">
      <c r="A102" s="106">
        <v>3</v>
      </c>
      <c r="B102" s="158" t="s">
        <v>109</v>
      </c>
      <c r="C102" s="159"/>
      <c r="D102" s="159"/>
      <c r="E102" s="108"/>
      <c r="F102" s="106"/>
      <c r="G102" s="106"/>
      <c r="H102" s="106"/>
      <c r="I102" s="106"/>
      <c r="J102" s="106"/>
      <c r="K102" s="106"/>
      <c r="L102" s="106"/>
      <c r="M102" s="106"/>
    </row>
    <row r="103" spans="1:13" ht="51.75">
      <c r="A103" s="106"/>
      <c r="B103" s="134" t="s">
        <v>201</v>
      </c>
      <c r="C103" s="159" t="s">
        <v>111</v>
      </c>
      <c r="D103" s="134" t="s">
        <v>199</v>
      </c>
      <c r="E103" s="108">
        <v>197847.62</v>
      </c>
      <c r="F103" s="106"/>
      <c r="G103" s="106">
        <f>E103+F103</f>
        <v>197847.62</v>
      </c>
      <c r="H103" s="106"/>
      <c r="I103" s="106"/>
      <c r="J103" s="106">
        <f>H103+I103</f>
        <v>0</v>
      </c>
      <c r="K103" s="106">
        <f>H103-E103</f>
        <v>-197847.62</v>
      </c>
      <c r="L103" s="106"/>
      <c r="M103" s="106">
        <f>K103+L103</f>
        <v>-197847.62</v>
      </c>
    </row>
    <row r="104" spans="1:13" ht="15.75">
      <c r="A104" s="106">
        <v>4</v>
      </c>
      <c r="B104" s="158" t="s">
        <v>161</v>
      </c>
      <c r="C104" s="159"/>
      <c r="D104" s="159"/>
      <c r="E104" s="108"/>
      <c r="F104" s="106"/>
      <c r="G104" s="106"/>
      <c r="H104" s="106"/>
      <c r="I104" s="106"/>
      <c r="J104" s="106"/>
      <c r="K104" s="106"/>
      <c r="L104" s="106"/>
      <c r="M104" s="106"/>
    </row>
    <row r="105" spans="1:13" ht="26.25">
      <c r="A105" s="106"/>
      <c r="B105" s="159" t="s">
        <v>113</v>
      </c>
      <c r="C105" s="159" t="s">
        <v>99</v>
      </c>
      <c r="D105" s="134" t="s">
        <v>199</v>
      </c>
      <c r="E105" s="108">
        <v>100</v>
      </c>
      <c r="F105" s="106"/>
      <c r="G105" s="106">
        <f>E105+F105</f>
        <v>100</v>
      </c>
      <c r="H105" s="106"/>
      <c r="I105" s="106"/>
      <c r="J105" s="106">
        <f>H105+I105</f>
        <v>0</v>
      </c>
      <c r="K105" s="106">
        <f>H105-E105</f>
        <v>-100</v>
      </c>
      <c r="L105" s="106"/>
      <c r="M105" s="106">
        <f>K105+L105</f>
        <v>-100</v>
      </c>
    </row>
    <row r="106" spans="1:13" ht="12.75">
      <c r="A106" s="106"/>
      <c r="B106" s="106" t="s">
        <v>202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ht="15.75">
      <c r="A107" s="106"/>
      <c r="B107" s="307" t="s">
        <v>203</v>
      </c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9"/>
    </row>
    <row r="108" spans="1:13" ht="14.25">
      <c r="A108" s="106">
        <v>1</v>
      </c>
      <c r="B108" s="158" t="s">
        <v>165</v>
      </c>
      <c r="C108" s="159"/>
      <c r="D108" s="159"/>
      <c r="E108" s="159"/>
      <c r="F108" s="106"/>
      <c r="G108" s="106"/>
      <c r="H108" s="106"/>
      <c r="I108" s="106"/>
      <c r="J108" s="106"/>
      <c r="K108" s="106"/>
      <c r="L108" s="106"/>
      <c r="M108" s="106"/>
    </row>
    <row r="109" spans="1:13" ht="64.5">
      <c r="A109" s="106"/>
      <c r="B109" s="134" t="s">
        <v>204</v>
      </c>
      <c r="C109" s="134" t="s">
        <v>104</v>
      </c>
      <c r="D109" s="159" t="s">
        <v>205</v>
      </c>
      <c r="E109" s="109">
        <v>7.747</v>
      </c>
      <c r="F109" s="106"/>
      <c r="G109" s="106">
        <f>E109+F109</f>
        <v>7.747</v>
      </c>
      <c r="H109" s="106"/>
      <c r="I109" s="106"/>
      <c r="J109" s="106">
        <f>H109+I109</f>
        <v>0</v>
      </c>
      <c r="K109" s="106">
        <f>H109-E109</f>
        <v>-7.747</v>
      </c>
      <c r="L109" s="106"/>
      <c r="M109" s="106">
        <f>K109+L109</f>
        <v>-7.747</v>
      </c>
    </row>
    <row r="110" spans="1:13" ht="15.75">
      <c r="A110" s="106">
        <v>2</v>
      </c>
      <c r="B110" s="158" t="s">
        <v>168</v>
      </c>
      <c r="C110" s="159"/>
      <c r="D110" s="159"/>
      <c r="E110" s="108"/>
      <c r="F110" s="106"/>
      <c r="G110" s="106"/>
      <c r="H110" s="106"/>
      <c r="I110" s="106"/>
      <c r="J110" s="106"/>
      <c r="K110" s="106"/>
      <c r="L110" s="106"/>
      <c r="M110" s="106"/>
    </row>
    <row r="111" spans="1:13" ht="26.25">
      <c r="A111" s="106"/>
      <c r="B111" s="134" t="s">
        <v>206</v>
      </c>
      <c r="C111" s="159" t="s">
        <v>107</v>
      </c>
      <c r="D111" s="159" t="s">
        <v>205</v>
      </c>
      <c r="E111" s="108">
        <v>1</v>
      </c>
      <c r="F111" s="106"/>
      <c r="G111" s="106">
        <f>E111+F111</f>
        <v>1</v>
      </c>
      <c r="H111" s="106"/>
      <c r="I111" s="106"/>
      <c r="J111" s="106">
        <f>H111+I111</f>
        <v>0</v>
      </c>
      <c r="K111" s="106">
        <f>H111-E111</f>
        <v>-1</v>
      </c>
      <c r="L111" s="106"/>
      <c r="M111" s="106">
        <f>K111+L111</f>
        <v>-1</v>
      </c>
    </row>
    <row r="112" spans="1:13" ht="15.75">
      <c r="A112" s="106">
        <v>3</v>
      </c>
      <c r="B112" s="158" t="s">
        <v>109</v>
      </c>
      <c r="C112" s="159"/>
      <c r="D112" s="159"/>
      <c r="E112" s="108"/>
      <c r="F112" s="106"/>
      <c r="G112" s="106"/>
      <c r="H112" s="106"/>
      <c r="I112" s="106"/>
      <c r="J112" s="106"/>
      <c r="K112" s="106"/>
      <c r="L112" s="106"/>
      <c r="M112" s="106"/>
    </row>
    <row r="113" spans="1:13" ht="26.25">
      <c r="A113" s="106"/>
      <c r="B113" s="134" t="s">
        <v>207</v>
      </c>
      <c r="C113" s="159" t="s">
        <v>111</v>
      </c>
      <c r="D113" s="159" t="s">
        <v>205</v>
      </c>
      <c r="E113" s="108">
        <v>7747</v>
      </c>
      <c r="F113" s="106"/>
      <c r="G113" s="106">
        <f>E113+F113</f>
        <v>7747</v>
      </c>
      <c r="H113" s="106"/>
      <c r="I113" s="106"/>
      <c r="J113" s="106">
        <f>H113+I113</f>
        <v>0</v>
      </c>
      <c r="K113" s="106">
        <f>H113-E113</f>
        <v>-7747</v>
      </c>
      <c r="L113" s="106"/>
      <c r="M113" s="106">
        <f>K113+L113</f>
        <v>-7747</v>
      </c>
    </row>
    <row r="114" spans="1:13" ht="15.75">
      <c r="A114" s="106">
        <v>4</v>
      </c>
      <c r="B114" s="158" t="s">
        <v>161</v>
      </c>
      <c r="C114" s="159"/>
      <c r="D114" s="159"/>
      <c r="E114" s="108"/>
      <c r="F114" s="106"/>
      <c r="G114" s="106"/>
      <c r="H114" s="106"/>
      <c r="I114" s="106"/>
      <c r="J114" s="106"/>
      <c r="K114" s="106"/>
      <c r="L114" s="106"/>
      <c r="M114" s="106"/>
    </row>
    <row r="115" spans="1:13" ht="77.25">
      <c r="A115" s="106"/>
      <c r="B115" s="159" t="s">
        <v>113</v>
      </c>
      <c r="C115" s="159" t="s">
        <v>99</v>
      </c>
      <c r="D115" s="134" t="s">
        <v>126</v>
      </c>
      <c r="E115" s="108">
        <v>100</v>
      </c>
      <c r="F115" s="106"/>
      <c r="G115" s="106">
        <f>E115+F115</f>
        <v>100</v>
      </c>
      <c r="H115" s="106"/>
      <c r="I115" s="106"/>
      <c r="J115" s="106">
        <f>H115+I115</f>
        <v>0</v>
      </c>
      <c r="K115" s="106">
        <f>H115-E115</f>
        <v>-100</v>
      </c>
      <c r="L115" s="106"/>
      <c r="M115" s="106">
        <f>K115+L115</f>
        <v>-100</v>
      </c>
    </row>
    <row r="116" spans="1:13" ht="12.75">
      <c r="A116" s="106"/>
      <c r="B116" s="106" t="s">
        <v>208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 ht="15.75">
      <c r="A117" s="106"/>
      <c r="B117" s="307" t="s">
        <v>209</v>
      </c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9"/>
    </row>
    <row r="118" spans="1:13" ht="14.25">
      <c r="A118" s="106">
        <v>1</v>
      </c>
      <c r="B118" s="158" t="s">
        <v>165</v>
      </c>
      <c r="C118" s="159"/>
      <c r="D118" s="159"/>
      <c r="E118" s="159"/>
      <c r="F118" s="106"/>
      <c r="G118" s="106"/>
      <c r="H118" s="106"/>
      <c r="I118" s="106"/>
      <c r="J118" s="106"/>
      <c r="K118" s="106"/>
      <c r="L118" s="106"/>
      <c r="M118" s="106"/>
    </row>
    <row r="119" spans="1:13" ht="64.5">
      <c r="A119" s="106"/>
      <c r="B119" s="134" t="s">
        <v>120</v>
      </c>
      <c r="C119" s="134" t="s">
        <v>104</v>
      </c>
      <c r="D119" s="134" t="s">
        <v>210</v>
      </c>
      <c r="E119" s="164"/>
      <c r="F119" s="164">
        <v>50</v>
      </c>
      <c r="G119" s="138">
        <f>E119+F119</f>
        <v>50</v>
      </c>
      <c r="H119" s="106"/>
      <c r="I119" s="165">
        <v>47.028</v>
      </c>
      <c r="J119" s="106">
        <f>H119+I119</f>
        <v>47.028</v>
      </c>
      <c r="K119" s="138">
        <f>I119-F119</f>
        <v>-2.9720000000000013</v>
      </c>
      <c r="L119" s="106"/>
      <c r="M119" s="138">
        <f>K119+L119</f>
        <v>-2.9720000000000013</v>
      </c>
    </row>
    <row r="120" spans="1:13" ht="15.75">
      <c r="A120" s="106">
        <v>2</v>
      </c>
      <c r="B120" s="158" t="s">
        <v>168</v>
      </c>
      <c r="C120" s="159"/>
      <c r="D120" s="159"/>
      <c r="E120" s="108"/>
      <c r="F120" s="108"/>
      <c r="G120" s="106"/>
      <c r="H120" s="106"/>
      <c r="I120" s="165"/>
      <c r="J120" s="106"/>
      <c r="K120" s="106"/>
      <c r="L120" s="106"/>
      <c r="M120" s="106"/>
    </row>
    <row r="121" spans="1:13" ht="64.5">
      <c r="A121" s="106"/>
      <c r="B121" s="134" t="s">
        <v>184</v>
      </c>
      <c r="C121" s="159" t="s">
        <v>107</v>
      </c>
      <c r="D121" s="134" t="s">
        <v>211</v>
      </c>
      <c r="E121" s="108"/>
      <c r="F121" s="108">
        <v>3</v>
      </c>
      <c r="G121" s="138">
        <f>E121+F121</f>
        <v>3</v>
      </c>
      <c r="H121" s="106"/>
      <c r="I121" s="165">
        <v>3</v>
      </c>
      <c r="J121" s="106">
        <f>H121+I121</f>
        <v>3</v>
      </c>
      <c r="K121" s="138">
        <f>I121-F121</f>
        <v>0</v>
      </c>
      <c r="L121" s="106"/>
      <c r="M121" s="138">
        <f>K121+L121</f>
        <v>0</v>
      </c>
    </row>
    <row r="122" spans="1:13" ht="15.75">
      <c r="A122" s="106">
        <v>3</v>
      </c>
      <c r="B122" s="158" t="s">
        <v>109</v>
      </c>
      <c r="C122" s="159"/>
      <c r="D122" s="159"/>
      <c r="E122" s="108"/>
      <c r="F122" s="108"/>
      <c r="G122" s="106"/>
      <c r="H122" s="106"/>
      <c r="I122" s="165"/>
      <c r="J122" s="106"/>
      <c r="K122" s="106"/>
      <c r="L122" s="106"/>
      <c r="M122" s="106"/>
    </row>
    <row r="123" spans="1:13" ht="64.5">
      <c r="A123" s="106"/>
      <c r="B123" s="134" t="s">
        <v>185</v>
      </c>
      <c r="C123" s="159" t="s">
        <v>111</v>
      </c>
      <c r="D123" s="134" t="s">
        <v>212</v>
      </c>
      <c r="E123" s="108"/>
      <c r="F123" s="108">
        <v>16667</v>
      </c>
      <c r="G123" s="138">
        <f>E123+F123</f>
        <v>16667</v>
      </c>
      <c r="H123" s="106"/>
      <c r="I123" s="166">
        <v>15676</v>
      </c>
      <c r="J123" s="106">
        <f>H123+I123</f>
        <v>15676</v>
      </c>
      <c r="K123" s="138">
        <f>I123-F123</f>
        <v>-991</v>
      </c>
      <c r="L123" s="106"/>
      <c r="M123" s="138">
        <f>K123+L123</f>
        <v>-991</v>
      </c>
    </row>
    <row r="124" spans="1:13" ht="15.75">
      <c r="A124" s="106">
        <v>4</v>
      </c>
      <c r="B124" s="158" t="s">
        <v>161</v>
      </c>
      <c r="C124" s="159"/>
      <c r="D124" s="159"/>
      <c r="E124" s="108"/>
      <c r="F124" s="108"/>
      <c r="G124" s="106"/>
      <c r="H124" s="106"/>
      <c r="I124" s="165"/>
      <c r="J124" s="106"/>
      <c r="K124" s="106"/>
      <c r="L124" s="106"/>
      <c r="M124" s="106"/>
    </row>
    <row r="125" spans="1:13" ht="77.25">
      <c r="A125" s="106"/>
      <c r="B125" s="159" t="s">
        <v>186</v>
      </c>
      <c r="C125" s="159" t="s">
        <v>99</v>
      </c>
      <c r="D125" s="134" t="s">
        <v>126</v>
      </c>
      <c r="E125" s="108"/>
      <c r="F125" s="108">
        <v>100</v>
      </c>
      <c r="G125" s="138">
        <f>E125+F125</f>
        <v>100</v>
      </c>
      <c r="H125" s="106"/>
      <c r="I125" s="165">
        <v>100</v>
      </c>
      <c r="J125" s="106">
        <f>H125+I125</f>
        <v>100</v>
      </c>
      <c r="K125" s="138">
        <f>I125-F125</f>
        <v>0</v>
      </c>
      <c r="L125" s="106"/>
      <c r="M125" s="138">
        <f>K125+L125</f>
        <v>0</v>
      </c>
    </row>
    <row r="126" spans="1:13" ht="12.75">
      <c r="A126" s="106"/>
      <c r="B126" s="106" t="s">
        <v>213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</row>
    <row r="127" spans="1:13" ht="34.5" customHeight="1">
      <c r="A127" s="106"/>
      <c r="B127" s="351" t="s">
        <v>214</v>
      </c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3"/>
    </row>
    <row r="128" spans="1:13" ht="14.25">
      <c r="A128" s="106">
        <v>1</v>
      </c>
      <c r="B128" s="158" t="s">
        <v>165</v>
      </c>
      <c r="C128" s="159"/>
      <c r="D128" s="134"/>
      <c r="E128" s="159"/>
      <c r="F128" s="106"/>
      <c r="G128" s="106"/>
      <c r="H128" s="106"/>
      <c r="I128" s="106"/>
      <c r="J128" s="106"/>
      <c r="K128" s="106"/>
      <c r="L128" s="106"/>
      <c r="M128" s="106"/>
    </row>
    <row r="129" spans="1:13" ht="153.75">
      <c r="A129" s="106"/>
      <c r="B129" s="134" t="s">
        <v>215</v>
      </c>
      <c r="C129" s="134" t="s">
        <v>104</v>
      </c>
      <c r="D129" s="167" t="s">
        <v>216</v>
      </c>
      <c r="E129" s="109"/>
      <c r="F129" s="109">
        <v>444.105</v>
      </c>
      <c r="G129" s="106">
        <f>E129+F129</f>
        <v>444.105</v>
      </c>
      <c r="H129" s="106"/>
      <c r="I129" s="106"/>
      <c r="J129" s="106">
        <f>H129+I129</f>
        <v>0</v>
      </c>
      <c r="K129" s="106"/>
      <c r="L129" s="106">
        <f>I129-F129</f>
        <v>-444.105</v>
      </c>
      <c r="M129" s="106">
        <f>K129+L129</f>
        <v>-444.105</v>
      </c>
    </row>
    <row r="130" spans="1:13" ht="15.75">
      <c r="A130" s="106">
        <v>2</v>
      </c>
      <c r="B130" s="158" t="s">
        <v>168</v>
      </c>
      <c r="C130" s="159"/>
      <c r="D130" s="162"/>
      <c r="E130" s="108"/>
      <c r="F130" s="108"/>
      <c r="G130" s="106"/>
      <c r="H130" s="106"/>
      <c r="I130" s="106"/>
      <c r="J130" s="106"/>
      <c r="K130" s="106"/>
      <c r="L130" s="106"/>
      <c r="M130" s="106"/>
    </row>
    <row r="131" spans="1:13" ht="153.75">
      <c r="A131" s="106"/>
      <c r="B131" s="159" t="s">
        <v>217</v>
      </c>
      <c r="C131" s="159" t="s">
        <v>107</v>
      </c>
      <c r="D131" s="167" t="s">
        <v>216</v>
      </c>
      <c r="E131" s="108"/>
      <c r="F131" s="108">
        <v>1</v>
      </c>
      <c r="G131" s="106">
        <f>E131+F131</f>
        <v>1</v>
      </c>
      <c r="H131" s="106"/>
      <c r="I131" s="106"/>
      <c r="J131" s="106">
        <f>H131+I131</f>
        <v>0</v>
      </c>
      <c r="K131" s="106"/>
      <c r="L131" s="106">
        <f>I131-F131</f>
        <v>-1</v>
      </c>
      <c r="M131" s="106">
        <f>K131+L131</f>
        <v>-1</v>
      </c>
    </row>
    <row r="132" spans="1:13" ht="15.75">
      <c r="A132" s="106">
        <v>3</v>
      </c>
      <c r="B132" s="158" t="s">
        <v>109</v>
      </c>
      <c r="C132" s="159"/>
      <c r="D132" s="134"/>
      <c r="E132" s="108"/>
      <c r="F132" s="108"/>
      <c r="G132" s="106"/>
      <c r="H132" s="106"/>
      <c r="I132" s="106"/>
      <c r="J132" s="106"/>
      <c r="K132" s="106"/>
      <c r="L132" s="106"/>
      <c r="M132" s="106"/>
    </row>
    <row r="133" spans="1:13" ht="153.75">
      <c r="A133" s="106"/>
      <c r="B133" s="159" t="s">
        <v>218</v>
      </c>
      <c r="C133" s="159" t="s">
        <v>111</v>
      </c>
      <c r="D133" s="167" t="s">
        <v>216</v>
      </c>
      <c r="E133" s="108"/>
      <c r="F133" s="108">
        <v>444105</v>
      </c>
      <c r="G133" s="106">
        <f>E133+F133</f>
        <v>444105</v>
      </c>
      <c r="H133" s="106"/>
      <c r="I133" s="106"/>
      <c r="J133" s="106">
        <f>H133+I133</f>
        <v>0</v>
      </c>
      <c r="K133" s="106"/>
      <c r="L133" s="106">
        <f>I133-F133</f>
        <v>-444105</v>
      </c>
      <c r="M133" s="106">
        <f>K133+L133</f>
        <v>-444105</v>
      </c>
    </row>
    <row r="134" spans="1:13" ht="15.75">
      <c r="A134" s="106">
        <v>4</v>
      </c>
      <c r="B134" s="158" t="s">
        <v>161</v>
      </c>
      <c r="C134" s="159"/>
      <c r="D134" s="134"/>
      <c r="E134" s="108"/>
      <c r="F134" s="108"/>
      <c r="G134" s="106"/>
      <c r="H134" s="106"/>
      <c r="I134" s="106"/>
      <c r="J134" s="106"/>
      <c r="K134" s="106"/>
      <c r="L134" s="106"/>
      <c r="M134" s="106"/>
    </row>
    <row r="135" spans="1:13" ht="77.25">
      <c r="A135" s="106"/>
      <c r="B135" s="159" t="s">
        <v>113</v>
      </c>
      <c r="C135" s="159" t="s">
        <v>99</v>
      </c>
      <c r="D135" s="134" t="s">
        <v>126</v>
      </c>
      <c r="E135" s="108"/>
      <c r="F135" s="108">
        <v>100</v>
      </c>
      <c r="G135" s="106">
        <f>E135+F135</f>
        <v>100</v>
      </c>
      <c r="H135" s="106"/>
      <c r="I135" s="106"/>
      <c r="J135" s="106">
        <f>H135+I135</f>
        <v>0</v>
      </c>
      <c r="K135" s="106"/>
      <c r="L135" s="106">
        <f>I135-F135</f>
        <v>-100</v>
      </c>
      <c r="M135" s="106">
        <f>K135+L135</f>
        <v>-100</v>
      </c>
    </row>
    <row r="136" spans="1:13" ht="12.75">
      <c r="A136" s="106"/>
      <c r="B136" s="106" t="s">
        <v>219</v>
      </c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</row>
    <row r="137" spans="1:13" ht="15.75">
      <c r="A137" s="106"/>
      <c r="B137" s="307" t="s">
        <v>220</v>
      </c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9"/>
    </row>
    <row r="138" spans="1:13" ht="14.25">
      <c r="A138" s="106">
        <v>1</v>
      </c>
      <c r="B138" s="158" t="s">
        <v>165</v>
      </c>
      <c r="C138" s="159"/>
      <c r="D138" s="159"/>
      <c r="E138" s="159"/>
      <c r="F138" s="106"/>
      <c r="G138" s="106"/>
      <c r="H138" s="106"/>
      <c r="I138" s="106"/>
      <c r="J138" s="106"/>
      <c r="K138" s="106"/>
      <c r="L138" s="106"/>
      <c r="M138" s="106"/>
    </row>
    <row r="139" spans="1:13" ht="192">
      <c r="A139" s="106"/>
      <c r="B139" s="134" t="s">
        <v>120</v>
      </c>
      <c r="C139" s="134" t="s">
        <v>104</v>
      </c>
      <c r="D139" s="134" t="s">
        <v>221</v>
      </c>
      <c r="E139" s="109"/>
      <c r="F139" s="109">
        <v>1030</v>
      </c>
      <c r="G139" s="106">
        <f>E139+F139</f>
        <v>1030</v>
      </c>
      <c r="H139" s="106"/>
      <c r="I139" s="165">
        <v>1030</v>
      </c>
      <c r="J139" s="106">
        <f>H139+I139</f>
        <v>1030</v>
      </c>
      <c r="K139" s="106"/>
      <c r="L139" s="106">
        <f>I139-F139</f>
        <v>0</v>
      </c>
      <c r="M139" s="106">
        <f>K139+L139</f>
        <v>0</v>
      </c>
    </row>
    <row r="140" spans="1:13" ht="15.75">
      <c r="A140" s="106">
        <v>2</v>
      </c>
      <c r="B140" s="158" t="s">
        <v>168</v>
      </c>
      <c r="C140" s="159"/>
      <c r="D140" s="159"/>
      <c r="E140" s="108"/>
      <c r="F140" s="108"/>
      <c r="G140" s="106"/>
      <c r="H140" s="106"/>
      <c r="I140" s="165"/>
      <c r="J140" s="106"/>
      <c r="K140" s="106"/>
      <c r="L140" s="106"/>
      <c r="M140" s="106"/>
    </row>
    <row r="141" spans="1:13" ht="192">
      <c r="A141" s="106"/>
      <c r="B141" s="134" t="s">
        <v>184</v>
      </c>
      <c r="C141" s="159" t="s">
        <v>107</v>
      </c>
      <c r="D141" s="134" t="s">
        <v>221</v>
      </c>
      <c r="E141" s="108"/>
      <c r="F141" s="108">
        <v>42</v>
      </c>
      <c r="G141" s="106">
        <v>42</v>
      </c>
      <c r="H141" s="106"/>
      <c r="I141" s="165">
        <v>42</v>
      </c>
      <c r="J141" s="106">
        <f>H141+I141</f>
        <v>42</v>
      </c>
      <c r="K141" s="106"/>
      <c r="L141" s="106">
        <f>I141-F141</f>
        <v>0</v>
      </c>
      <c r="M141" s="106">
        <f>K141+L141</f>
        <v>0</v>
      </c>
    </row>
    <row r="142" spans="1:13" ht="15.75">
      <c r="A142" s="106">
        <v>3</v>
      </c>
      <c r="B142" s="158" t="s">
        <v>109</v>
      </c>
      <c r="C142" s="159"/>
      <c r="D142" s="159"/>
      <c r="E142" s="108"/>
      <c r="F142" s="108"/>
      <c r="G142" s="106"/>
      <c r="H142" s="106"/>
      <c r="I142" s="165"/>
      <c r="J142" s="106"/>
      <c r="K142" s="106"/>
      <c r="L142" s="106"/>
      <c r="M142" s="106"/>
    </row>
    <row r="143" spans="1:13" ht="192">
      <c r="A143" s="106"/>
      <c r="B143" s="134" t="s">
        <v>185</v>
      </c>
      <c r="C143" s="159" t="s">
        <v>111</v>
      </c>
      <c r="D143" s="134" t="s">
        <v>221</v>
      </c>
      <c r="E143" s="108"/>
      <c r="F143" s="108">
        <v>24524</v>
      </c>
      <c r="G143" s="106">
        <v>24524</v>
      </c>
      <c r="H143" s="106"/>
      <c r="I143" s="166">
        <v>24524</v>
      </c>
      <c r="J143" s="106">
        <f>H143+I143</f>
        <v>24524</v>
      </c>
      <c r="K143" s="106"/>
      <c r="L143" s="106">
        <f>I143-F143</f>
        <v>0</v>
      </c>
      <c r="M143" s="106">
        <f>K143+L143</f>
        <v>0</v>
      </c>
    </row>
    <row r="144" spans="1:13" ht="15.75">
      <c r="A144" s="106">
        <v>4</v>
      </c>
      <c r="B144" s="158" t="s">
        <v>161</v>
      </c>
      <c r="C144" s="159"/>
      <c r="D144" s="159"/>
      <c r="E144" s="108"/>
      <c r="F144" s="108"/>
      <c r="G144" s="106"/>
      <c r="H144" s="106"/>
      <c r="I144" s="165"/>
      <c r="J144" s="106"/>
      <c r="K144" s="106"/>
      <c r="L144" s="106"/>
      <c r="M144" s="106"/>
    </row>
    <row r="145" spans="1:13" ht="77.25">
      <c r="A145" s="106"/>
      <c r="B145" s="159" t="s">
        <v>186</v>
      </c>
      <c r="C145" s="159" t="s">
        <v>99</v>
      </c>
      <c r="D145" s="134" t="s">
        <v>126</v>
      </c>
      <c r="E145" s="108"/>
      <c r="F145" s="108">
        <v>100</v>
      </c>
      <c r="G145" s="106">
        <v>100</v>
      </c>
      <c r="H145" s="106"/>
      <c r="I145" s="165">
        <v>100</v>
      </c>
      <c r="J145" s="106">
        <f>H145+I145</f>
        <v>100</v>
      </c>
      <c r="K145" s="106"/>
      <c r="L145" s="106">
        <f>I145-F145</f>
        <v>0</v>
      </c>
      <c r="M145" s="106">
        <f>K145+L145</f>
        <v>0</v>
      </c>
    </row>
    <row r="146" spans="1:13" ht="12.75">
      <c r="A146" s="106"/>
      <c r="B146" s="106" t="s">
        <v>222</v>
      </c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5.75">
      <c r="A147" s="106"/>
      <c r="B147" s="307" t="s">
        <v>223</v>
      </c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9"/>
    </row>
    <row r="148" spans="1:13" ht="14.25">
      <c r="A148" s="106">
        <v>1</v>
      </c>
      <c r="B148" s="158" t="s">
        <v>165</v>
      </c>
      <c r="C148" s="159"/>
      <c r="D148" s="159"/>
      <c r="E148" s="159"/>
      <c r="F148" s="106"/>
      <c r="G148" s="106"/>
      <c r="H148" s="106"/>
      <c r="I148" s="106"/>
      <c r="J148" s="106"/>
      <c r="K148" s="106"/>
      <c r="L148" s="106"/>
      <c r="M148" s="106"/>
    </row>
    <row r="149" spans="1:13" ht="77.25">
      <c r="A149" s="106"/>
      <c r="B149" s="134" t="s">
        <v>224</v>
      </c>
      <c r="C149" s="134" t="s">
        <v>104</v>
      </c>
      <c r="D149" s="134" t="s">
        <v>225</v>
      </c>
      <c r="E149" s="164">
        <v>25.14</v>
      </c>
      <c r="F149" s="106"/>
      <c r="G149" s="138">
        <f>E149+F149</f>
        <v>25.14</v>
      </c>
      <c r="H149" s="106"/>
      <c r="I149" s="106"/>
      <c r="J149" s="106">
        <f>H149+I149</f>
        <v>0</v>
      </c>
      <c r="K149" s="138">
        <f>H149-E149</f>
        <v>-25.14</v>
      </c>
      <c r="L149" s="106"/>
      <c r="M149" s="138">
        <f>K149+L149</f>
        <v>-25.14</v>
      </c>
    </row>
    <row r="150" spans="1:13" ht="15.75">
      <c r="A150" s="106">
        <v>2</v>
      </c>
      <c r="B150" s="158" t="s">
        <v>168</v>
      </c>
      <c r="C150" s="159"/>
      <c r="D150" s="159"/>
      <c r="E150" s="108"/>
      <c r="F150" s="106"/>
      <c r="G150" s="106"/>
      <c r="H150" s="106"/>
      <c r="I150" s="106"/>
      <c r="J150" s="106"/>
      <c r="K150" s="106"/>
      <c r="L150" s="106"/>
      <c r="M150" s="106"/>
    </row>
    <row r="151" spans="1:13" ht="77.25">
      <c r="A151" s="106"/>
      <c r="B151" s="134" t="s">
        <v>226</v>
      </c>
      <c r="C151" s="159" t="s">
        <v>107</v>
      </c>
      <c r="D151" s="134" t="s">
        <v>225</v>
      </c>
      <c r="E151" s="108">
        <v>8</v>
      </c>
      <c r="F151" s="106"/>
      <c r="G151" s="138">
        <f>E151+F151</f>
        <v>8</v>
      </c>
      <c r="H151" s="106"/>
      <c r="I151" s="106"/>
      <c r="J151" s="106">
        <f>H151+I151</f>
        <v>0</v>
      </c>
      <c r="K151" s="138">
        <f>H151-E151</f>
        <v>-8</v>
      </c>
      <c r="L151" s="106"/>
      <c r="M151" s="138">
        <f>K151+L151</f>
        <v>-8</v>
      </c>
    </row>
    <row r="152" spans="1:13" ht="15.75">
      <c r="A152" s="106">
        <v>3</v>
      </c>
      <c r="B152" s="158" t="s">
        <v>109</v>
      </c>
      <c r="C152" s="159"/>
      <c r="D152" s="159"/>
      <c r="E152" s="108"/>
      <c r="F152" s="106"/>
      <c r="G152" s="106"/>
      <c r="H152" s="106"/>
      <c r="I152" s="106"/>
      <c r="J152" s="106"/>
      <c r="K152" s="106"/>
      <c r="L152" s="106"/>
      <c r="M152" s="106"/>
    </row>
    <row r="153" spans="1:13" ht="77.25">
      <c r="A153" s="106"/>
      <c r="B153" s="134" t="s">
        <v>227</v>
      </c>
      <c r="C153" s="159" t="s">
        <v>111</v>
      </c>
      <c r="D153" s="134" t="s">
        <v>225</v>
      </c>
      <c r="E153" s="108">
        <v>3142.5</v>
      </c>
      <c r="F153" s="106"/>
      <c r="G153" s="138">
        <f>E153+F153</f>
        <v>3142.5</v>
      </c>
      <c r="H153" s="106"/>
      <c r="I153" s="106"/>
      <c r="J153" s="106">
        <f>H153+I153</f>
        <v>0</v>
      </c>
      <c r="K153" s="138">
        <f>H153-E153</f>
        <v>-3142.5</v>
      </c>
      <c r="L153" s="106"/>
      <c r="M153" s="138">
        <f>K153+L153</f>
        <v>-3142.5</v>
      </c>
    </row>
    <row r="154" spans="1:13" ht="15.75">
      <c r="A154" s="106">
        <v>4</v>
      </c>
      <c r="B154" s="158" t="s">
        <v>161</v>
      </c>
      <c r="C154" s="159"/>
      <c r="D154" s="159"/>
      <c r="E154" s="108"/>
      <c r="F154" s="106"/>
      <c r="G154" s="106"/>
      <c r="H154" s="106"/>
      <c r="I154" s="106"/>
      <c r="J154" s="106"/>
      <c r="K154" s="106"/>
      <c r="L154" s="106"/>
      <c r="M154" s="106"/>
    </row>
    <row r="155" spans="1:13" ht="77.25">
      <c r="A155" s="106"/>
      <c r="B155" s="159" t="s">
        <v>186</v>
      </c>
      <c r="C155" s="159" t="s">
        <v>99</v>
      </c>
      <c r="D155" s="134" t="s">
        <v>126</v>
      </c>
      <c r="E155" s="108">
        <v>100</v>
      </c>
      <c r="F155" s="106"/>
      <c r="G155" s="138">
        <f>E155+F155</f>
        <v>100</v>
      </c>
      <c r="H155" s="106"/>
      <c r="I155" s="106"/>
      <c r="J155" s="106">
        <f>H155+I155</f>
        <v>0</v>
      </c>
      <c r="K155" s="138">
        <f>H155-E155</f>
        <v>-100</v>
      </c>
      <c r="L155" s="106"/>
      <c r="M155" s="138">
        <f>K155+L155</f>
        <v>-100</v>
      </c>
    </row>
    <row r="156" spans="1:13" ht="12.75">
      <c r="A156" s="106"/>
      <c r="B156" s="106" t="s">
        <v>228</v>
      </c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</row>
    <row r="157" spans="1:13" ht="15.75">
      <c r="A157" s="106"/>
      <c r="B157" s="307" t="s">
        <v>229</v>
      </c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9"/>
    </row>
    <row r="158" spans="1:13" ht="15.75">
      <c r="A158" s="106">
        <v>1</v>
      </c>
      <c r="B158" s="158" t="s">
        <v>165</v>
      </c>
      <c r="C158" s="159"/>
      <c r="D158" s="159"/>
      <c r="E158" s="108"/>
      <c r="F158" s="106"/>
      <c r="G158" s="106"/>
      <c r="H158" s="106"/>
      <c r="I158" s="106"/>
      <c r="J158" s="106"/>
      <c r="K158" s="106"/>
      <c r="L158" s="106"/>
      <c r="M158" s="106"/>
    </row>
    <row r="159" spans="1:13" ht="39">
      <c r="A159" s="106"/>
      <c r="B159" s="134" t="s">
        <v>230</v>
      </c>
      <c r="C159" s="134" t="s">
        <v>104</v>
      </c>
      <c r="D159" s="134" t="s">
        <v>231</v>
      </c>
      <c r="E159" s="109"/>
      <c r="F159" s="109">
        <v>41.33</v>
      </c>
      <c r="G159" s="106">
        <f>E159+F159</f>
        <v>41.33</v>
      </c>
      <c r="H159" s="106"/>
      <c r="I159" s="168">
        <v>41.32978</v>
      </c>
      <c r="J159" s="106">
        <f>H159+I159</f>
        <v>41.32978</v>
      </c>
      <c r="K159" s="106"/>
      <c r="L159" s="106">
        <f>I159-F159</f>
        <v>-0.00021999999999877673</v>
      </c>
      <c r="M159" s="106">
        <f>K159+L159</f>
        <v>-0.00021999999999877673</v>
      </c>
    </row>
    <row r="160" spans="1:13" ht="15.75">
      <c r="A160" s="106">
        <v>2</v>
      </c>
      <c r="B160" s="158" t="s">
        <v>168</v>
      </c>
      <c r="C160" s="159"/>
      <c r="D160" s="159"/>
      <c r="E160" s="108"/>
      <c r="F160" s="108"/>
      <c r="G160" s="106"/>
      <c r="H160" s="106"/>
      <c r="I160" s="165"/>
      <c r="J160" s="106"/>
      <c r="K160" s="106"/>
      <c r="L160" s="106"/>
      <c r="M160" s="106"/>
    </row>
    <row r="161" spans="1:13" ht="39">
      <c r="A161" s="106"/>
      <c r="B161" s="134" t="s">
        <v>232</v>
      </c>
      <c r="C161" s="159" t="s">
        <v>107</v>
      </c>
      <c r="D161" s="134" t="s">
        <v>231</v>
      </c>
      <c r="E161" s="108"/>
      <c r="F161" s="108">
        <v>1</v>
      </c>
      <c r="G161" s="106">
        <f>E161+F161</f>
        <v>1</v>
      </c>
      <c r="H161" s="106"/>
      <c r="I161" s="165">
        <v>1</v>
      </c>
      <c r="J161" s="106">
        <f>H161+I161</f>
        <v>1</v>
      </c>
      <c r="K161" s="106"/>
      <c r="L161" s="106">
        <f>I161-F161</f>
        <v>0</v>
      </c>
      <c r="M161" s="106">
        <f>K161+L161</f>
        <v>0</v>
      </c>
    </row>
    <row r="162" spans="1:13" ht="15.75">
      <c r="A162" s="106">
        <v>3</v>
      </c>
      <c r="B162" s="158" t="s">
        <v>109</v>
      </c>
      <c r="C162" s="159"/>
      <c r="D162" s="159"/>
      <c r="E162" s="108"/>
      <c r="F162" s="108"/>
      <c r="G162" s="106"/>
      <c r="H162" s="106"/>
      <c r="I162" s="165"/>
      <c r="J162" s="106"/>
      <c r="K162" s="106"/>
      <c r="L162" s="106"/>
      <c r="M162" s="106"/>
    </row>
    <row r="163" spans="1:13" ht="39">
      <c r="A163" s="106"/>
      <c r="B163" s="134" t="s">
        <v>233</v>
      </c>
      <c r="C163" s="159" t="s">
        <v>111</v>
      </c>
      <c r="D163" s="134" t="s">
        <v>231</v>
      </c>
      <c r="E163" s="108"/>
      <c r="F163" s="108">
        <v>41330</v>
      </c>
      <c r="G163" s="106">
        <f>E163+F163</f>
        <v>41330</v>
      </c>
      <c r="H163" s="106"/>
      <c r="I163" s="169">
        <v>41329.78</v>
      </c>
      <c r="J163" s="106">
        <f>H163+I163</f>
        <v>41329.78</v>
      </c>
      <c r="K163" s="106"/>
      <c r="L163" s="106">
        <f>I163-F163</f>
        <v>-0.22000000000116415</v>
      </c>
      <c r="M163" s="106">
        <f>K163+L163</f>
        <v>-0.22000000000116415</v>
      </c>
    </row>
    <row r="164" spans="1:13" ht="15.75">
      <c r="A164" s="106">
        <v>4</v>
      </c>
      <c r="B164" s="158" t="s">
        <v>161</v>
      </c>
      <c r="C164" s="159"/>
      <c r="D164" s="159"/>
      <c r="E164" s="108"/>
      <c r="F164" s="108"/>
      <c r="G164" s="106"/>
      <c r="H164" s="106"/>
      <c r="I164" s="165"/>
      <c r="J164" s="106"/>
      <c r="K164" s="106"/>
      <c r="L164" s="106"/>
      <c r="M164" s="106"/>
    </row>
    <row r="165" spans="1:13" ht="77.25">
      <c r="A165" s="106"/>
      <c r="B165" s="159" t="s">
        <v>113</v>
      </c>
      <c r="C165" s="159" t="s">
        <v>99</v>
      </c>
      <c r="D165" s="134" t="s">
        <v>126</v>
      </c>
      <c r="E165" s="108"/>
      <c r="F165" s="108">
        <v>100</v>
      </c>
      <c r="G165" s="106">
        <f>E165+F165</f>
        <v>100</v>
      </c>
      <c r="H165" s="106"/>
      <c r="I165" s="165">
        <v>100</v>
      </c>
      <c r="J165" s="106">
        <f>H165+I165</f>
        <v>100</v>
      </c>
      <c r="K165" s="106"/>
      <c r="L165" s="106">
        <f>I165-F165</f>
        <v>0</v>
      </c>
      <c r="M165" s="106">
        <f>K165+L165</f>
        <v>0</v>
      </c>
    </row>
    <row r="166" spans="1:13" ht="12.75">
      <c r="A166" s="106"/>
      <c r="B166" s="106" t="s">
        <v>234</v>
      </c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</row>
    <row r="167" spans="1:13" ht="15.75">
      <c r="A167" s="106"/>
      <c r="B167" s="307" t="s">
        <v>235</v>
      </c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9"/>
    </row>
    <row r="168" spans="1:13" ht="15.75">
      <c r="A168" s="106">
        <v>1</v>
      </c>
      <c r="B168" s="159" t="s">
        <v>165</v>
      </c>
      <c r="C168" s="159"/>
      <c r="D168" s="159"/>
      <c r="E168" s="108"/>
      <c r="F168" s="106"/>
      <c r="G168" s="106"/>
      <c r="H168" s="106"/>
      <c r="I168" s="106"/>
      <c r="J168" s="106"/>
      <c r="K168" s="106"/>
      <c r="L168" s="106"/>
      <c r="M168" s="106"/>
    </row>
    <row r="169" spans="1:13" ht="77.25">
      <c r="A169" s="106"/>
      <c r="B169" s="134" t="s">
        <v>120</v>
      </c>
      <c r="C169" s="159" t="s">
        <v>104</v>
      </c>
      <c r="D169" s="134" t="s">
        <v>236</v>
      </c>
      <c r="E169" s="109"/>
      <c r="F169" s="109">
        <v>12.22</v>
      </c>
      <c r="G169" s="106">
        <f>E169+F169</f>
        <v>12.22</v>
      </c>
      <c r="H169" s="106"/>
      <c r="I169" s="165">
        <v>12.22</v>
      </c>
      <c r="J169" s="106">
        <f>H169+I169</f>
        <v>12.22</v>
      </c>
      <c r="K169" s="106"/>
      <c r="L169" s="106">
        <f>I169-F169</f>
        <v>0</v>
      </c>
      <c r="M169" s="106">
        <f>K169+L169</f>
        <v>0</v>
      </c>
    </row>
    <row r="170" spans="1:13" ht="15.75">
      <c r="A170" s="106">
        <v>2</v>
      </c>
      <c r="B170" s="159" t="s">
        <v>168</v>
      </c>
      <c r="C170" s="159"/>
      <c r="D170" s="159"/>
      <c r="E170" s="108"/>
      <c r="F170" s="108"/>
      <c r="G170" s="106"/>
      <c r="H170" s="106"/>
      <c r="I170" s="165"/>
      <c r="J170" s="106"/>
      <c r="K170" s="106"/>
      <c r="L170" s="106"/>
      <c r="M170" s="106"/>
    </row>
    <row r="171" spans="1:13" ht="77.25">
      <c r="A171" s="106"/>
      <c r="B171" s="134" t="s">
        <v>184</v>
      </c>
      <c r="C171" s="159" t="s">
        <v>107</v>
      </c>
      <c r="D171" s="134" t="s">
        <v>236</v>
      </c>
      <c r="E171" s="108"/>
      <c r="F171" s="108">
        <v>1</v>
      </c>
      <c r="G171" s="106">
        <f>E171+F171</f>
        <v>1</v>
      </c>
      <c r="H171" s="106"/>
      <c r="I171" s="166">
        <v>1</v>
      </c>
      <c r="J171" s="106">
        <f>H171+I171</f>
        <v>1</v>
      </c>
      <c r="K171" s="106"/>
      <c r="L171" s="106">
        <f>I171-F171</f>
        <v>0</v>
      </c>
      <c r="M171" s="106">
        <f>K171+L171</f>
        <v>0</v>
      </c>
    </row>
    <row r="172" spans="1:13" ht="15.75">
      <c r="A172" s="106">
        <v>3</v>
      </c>
      <c r="B172" s="159" t="s">
        <v>109</v>
      </c>
      <c r="C172" s="159"/>
      <c r="D172" s="159"/>
      <c r="E172" s="108"/>
      <c r="F172" s="108"/>
      <c r="G172" s="106"/>
      <c r="H172" s="106"/>
      <c r="I172" s="165"/>
      <c r="J172" s="106"/>
      <c r="K172" s="106"/>
      <c r="L172" s="106"/>
      <c r="M172" s="106"/>
    </row>
    <row r="173" spans="1:13" ht="77.25">
      <c r="A173" s="106"/>
      <c r="B173" s="159" t="s">
        <v>185</v>
      </c>
      <c r="C173" s="159" t="s">
        <v>111</v>
      </c>
      <c r="D173" s="134" t="s">
        <v>236</v>
      </c>
      <c r="E173" s="108"/>
      <c r="F173" s="108">
        <v>12220</v>
      </c>
      <c r="G173" s="106">
        <f>E173+F173</f>
        <v>12220</v>
      </c>
      <c r="H173" s="106"/>
      <c r="I173" s="166">
        <v>12220</v>
      </c>
      <c r="J173" s="106">
        <f>H173+I173</f>
        <v>12220</v>
      </c>
      <c r="K173" s="106"/>
      <c r="L173" s="106">
        <f>I173-F173</f>
        <v>0</v>
      </c>
      <c r="M173" s="106">
        <f>K173+L173</f>
        <v>0</v>
      </c>
    </row>
    <row r="174" spans="1:13" ht="15.75">
      <c r="A174" s="106">
        <v>4</v>
      </c>
      <c r="B174" s="159" t="s">
        <v>161</v>
      </c>
      <c r="C174" s="159"/>
      <c r="D174" s="159"/>
      <c r="E174" s="108"/>
      <c r="F174" s="108"/>
      <c r="G174" s="106"/>
      <c r="H174" s="106"/>
      <c r="I174" s="165"/>
      <c r="J174" s="106"/>
      <c r="K174" s="106"/>
      <c r="L174" s="106"/>
      <c r="M174" s="106"/>
    </row>
    <row r="175" spans="1:13" ht="77.25">
      <c r="A175" s="106"/>
      <c r="B175" s="159" t="s">
        <v>186</v>
      </c>
      <c r="C175" s="159" t="s">
        <v>99</v>
      </c>
      <c r="D175" s="134" t="s">
        <v>126</v>
      </c>
      <c r="E175" s="108"/>
      <c r="F175" s="108">
        <v>100</v>
      </c>
      <c r="G175" s="106">
        <f>E175+F175</f>
        <v>100</v>
      </c>
      <c r="H175" s="106"/>
      <c r="I175" s="166">
        <v>100</v>
      </c>
      <c r="J175" s="106">
        <f>H175+I175</f>
        <v>100</v>
      </c>
      <c r="K175" s="106"/>
      <c r="L175" s="106">
        <f>I175-F175</f>
        <v>0</v>
      </c>
      <c r="M175" s="106">
        <f>K175+L175</f>
        <v>0</v>
      </c>
    </row>
    <row r="176" spans="1:13" ht="12.75">
      <c r="A176" s="106"/>
      <c r="B176" s="106" t="s">
        <v>237</v>
      </c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</row>
    <row r="177" spans="1:13" ht="15.75">
      <c r="A177" s="106"/>
      <c r="B177" s="307" t="s">
        <v>238</v>
      </c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9"/>
    </row>
    <row r="178" spans="1:13" ht="15.75">
      <c r="A178" s="106">
        <v>1</v>
      </c>
      <c r="B178" s="158" t="s">
        <v>165</v>
      </c>
      <c r="C178" s="159"/>
      <c r="D178" s="159"/>
      <c r="E178" s="108"/>
      <c r="F178" s="106"/>
      <c r="G178" s="106"/>
      <c r="H178" s="106"/>
      <c r="I178" s="106"/>
      <c r="J178" s="106"/>
      <c r="K178" s="106"/>
      <c r="L178" s="106"/>
      <c r="M178" s="106"/>
    </row>
    <row r="179" spans="1:13" ht="39">
      <c r="A179" s="106"/>
      <c r="B179" s="134" t="s">
        <v>120</v>
      </c>
      <c r="C179" s="134" t="s">
        <v>104</v>
      </c>
      <c r="D179" s="134" t="s">
        <v>148</v>
      </c>
      <c r="E179" s="109"/>
      <c r="F179" s="109">
        <v>1735.55</v>
      </c>
      <c r="G179" s="106">
        <f>E179+F179</f>
        <v>1735.55</v>
      </c>
      <c r="H179" s="106"/>
      <c r="I179" s="106"/>
      <c r="J179" s="106">
        <f>H179+I179</f>
        <v>0</v>
      </c>
      <c r="K179" s="106"/>
      <c r="L179" s="106">
        <f>I179-F179</f>
        <v>-1735.55</v>
      </c>
      <c r="M179" s="106">
        <f>K179+L179</f>
        <v>-1735.55</v>
      </c>
    </row>
    <row r="180" spans="1:13" ht="15.75">
      <c r="A180" s="106">
        <v>2</v>
      </c>
      <c r="B180" s="158" t="s">
        <v>168</v>
      </c>
      <c r="C180" s="159"/>
      <c r="D180" s="159"/>
      <c r="E180" s="108"/>
      <c r="F180" s="108"/>
      <c r="G180" s="106"/>
      <c r="H180" s="106"/>
      <c r="I180" s="106"/>
      <c r="J180" s="106"/>
      <c r="K180" s="106"/>
      <c r="L180" s="106"/>
      <c r="M180" s="106"/>
    </row>
    <row r="181" spans="1:13" ht="39">
      <c r="A181" s="106"/>
      <c r="B181" s="134" t="s">
        <v>184</v>
      </c>
      <c r="C181" s="159" t="s">
        <v>107</v>
      </c>
      <c r="D181" s="134" t="s">
        <v>148</v>
      </c>
      <c r="E181" s="108"/>
      <c r="F181" s="108">
        <v>100</v>
      </c>
      <c r="G181" s="106">
        <f>E181+F181</f>
        <v>100</v>
      </c>
      <c r="H181" s="106"/>
      <c r="I181" s="106"/>
      <c r="J181" s="106">
        <f>H181+I181</f>
        <v>0</v>
      </c>
      <c r="K181" s="106"/>
      <c r="L181" s="106">
        <f>I181-F181</f>
        <v>-100</v>
      </c>
      <c r="M181" s="106">
        <f>K181+L181</f>
        <v>-100</v>
      </c>
    </row>
    <row r="182" spans="1:13" ht="15.75">
      <c r="A182" s="106">
        <v>3</v>
      </c>
      <c r="B182" s="158" t="s">
        <v>109</v>
      </c>
      <c r="C182" s="159"/>
      <c r="D182" s="159"/>
      <c r="E182" s="108"/>
      <c r="F182" s="108"/>
      <c r="G182" s="106"/>
      <c r="H182" s="106"/>
      <c r="I182" s="106"/>
      <c r="J182" s="106"/>
      <c r="K182" s="106"/>
      <c r="L182" s="106"/>
      <c r="M182" s="106"/>
    </row>
    <row r="183" spans="1:13" ht="39">
      <c r="A183" s="106"/>
      <c r="B183" s="134" t="s">
        <v>185</v>
      </c>
      <c r="C183" s="159" t="s">
        <v>111</v>
      </c>
      <c r="D183" s="134" t="s">
        <v>148</v>
      </c>
      <c r="E183" s="108"/>
      <c r="F183" s="108">
        <v>17355.5</v>
      </c>
      <c r="G183" s="106">
        <f>E183+F183</f>
        <v>17355.5</v>
      </c>
      <c r="H183" s="106"/>
      <c r="I183" s="106"/>
      <c r="J183" s="106">
        <f>H183+I183</f>
        <v>0</v>
      </c>
      <c r="K183" s="106"/>
      <c r="L183" s="106">
        <f>I183-F183</f>
        <v>-17355.5</v>
      </c>
      <c r="M183" s="106">
        <f>K183+L183</f>
        <v>-17355.5</v>
      </c>
    </row>
    <row r="184" spans="1:13" ht="15.75">
      <c r="A184" s="106">
        <v>4</v>
      </c>
      <c r="B184" s="158" t="s">
        <v>161</v>
      </c>
      <c r="C184" s="159"/>
      <c r="D184" s="159"/>
      <c r="E184" s="108"/>
      <c r="F184" s="108"/>
      <c r="G184" s="106"/>
      <c r="H184" s="106"/>
      <c r="I184" s="106"/>
      <c r="J184" s="106"/>
      <c r="K184" s="106"/>
      <c r="L184" s="106"/>
      <c r="M184" s="106"/>
    </row>
    <row r="185" spans="1:13" ht="77.25">
      <c r="A185" s="106"/>
      <c r="B185" s="159" t="s">
        <v>186</v>
      </c>
      <c r="C185" s="159" t="s">
        <v>99</v>
      </c>
      <c r="D185" s="134" t="s">
        <v>126</v>
      </c>
      <c r="E185" s="108"/>
      <c r="F185" s="108">
        <v>100</v>
      </c>
      <c r="G185" s="106">
        <f>E185+F185</f>
        <v>100</v>
      </c>
      <c r="H185" s="106"/>
      <c r="I185" s="106"/>
      <c r="J185" s="106">
        <f>H185+I185</f>
        <v>0</v>
      </c>
      <c r="K185" s="106"/>
      <c r="L185" s="106">
        <f>I185-F185</f>
        <v>-100</v>
      </c>
      <c r="M185" s="106">
        <f>K185+L185</f>
        <v>-100</v>
      </c>
    </row>
    <row r="186" spans="1:13" ht="36.75" customHeight="1">
      <c r="A186" s="144"/>
      <c r="B186" s="170"/>
      <c r="C186" s="170"/>
      <c r="D186" s="170"/>
      <c r="E186" s="171"/>
      <c r="F186" s="144"/>
      <c r="G186" s="144"/>
      <c r="H186" s="144"/>
      <c r="I186" s="144"/>
      <c r="J186" s="144"/>
      <c r="K186" s="144"/>
      <c r="L186" s="144"/>
      <c r="M186" s="144"/>
    </row>
    <row r="187" spans="1:13" ht="18.75" customHeight="1">
      <c r="A187" s="310" t="s">
        <v>28</v>
      </c>
      <c r="B187" s="310"/>
      <c r="C187" s="310"/>
      <c r="D187" s="310"/>
      <c r="E187" s="310"/>
      <c r="F187" s="17" t="s">
        <v>29</v>
      </c>
      <c r="G187" s="17" t="s">
        <v>29</v>
      </c>
      <c r="H187" s="17" t="s">
        <v>29</v>
      </c>
      <c r="I187" s="17" t="s">
        <v>29</v>
      </c>
      <c r="J187" s="312" t="s">
        <v>30</v>
      </c>
      <c r="K187" s="312"/>
      <c r="L187" s="312"/>
      <c r="M187" s="312"/>
    </row>
    <row r="188" spans="1:13" ht="18.75" customHeight="1">
      <c r="A188" s="311"/>
      <c r="B188" s="311"/>
      <c r="C188" s="311"/>
      <c r="D188" s="311"/>
      <c r="E188" s="311"/>
      <c r="F188" s="17"/>
      <c r="G188" s="17" t="s">
        <v>31</v>
      </c>
      <c r="H188" s="17"/>
      <c r="I188" s="17"/>
      <c r="J188" s="313"/>
      <c r="K188" s="313"/>
      <c r="L188" s="313"/>
      <c r="M188" s="313"/>
    </row>
  </sheetData>
  <sheetProtection/>
  <mergeCells count="34">
    <mergeCell ref="D10:M10"/>
    <mergeCell ref="A5:M5"/>
    <mergeCell ref="A6:M6"/>
    <mergeCell ref="A7:M7"/>
    <mergeCell ref="A8:M8"/>
    <mergeCell ref="D9:M9"/>
    <mergeCell ref="A12:A13"/>
    <mergeCell ref="B12:B13"/>
    <mergeCell ref="C12:C13"/>
    <mergeCell ref="D12:D13"/>
    <mergeCell ref="E12:G12"/>
    <mergeCell ref="B107:M107"/>
    <mergeCell ref="K12:M12"/>
    <mergeCell ref="B15:M15"/>
    <mergeCell ref="C25:C27"/>
    <mergeCell ref="D25:D27"/>
    <mergeCell ref="B37:M37"/>
    <mergeCell ref="B47:M47"/>
    <mergeCell ref="H12:J12"/>
    <mergeCell ref="B57:M57"/>
    <mergeCell ref="B67:M67"/>
    <mergeCell ref="B77:M77"/>
    <mergeCell ref="B87:M87"/>
    <mergeCell ref="B97:M97"/>
    <mergeCell ref="B177:M177"/>
    <mergeCell ref="A187:E188"/>
    <mergeCell ref="J187:M187"/>
    <mergeCell ref="J188:M188"/>
    <mergeCell ref="B117:M117"/>
    <mergeCell ref="B127:M127"/>
    <mergeCell ref="B137:M137"/>
    <mergeCell ref="B147:M147"/>
    <mergeCell ref="B157:M157"/>
    <mergeCell ref="B167:M1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6.25390625" style="0" customWidth="1"/>
    <col min="2" max="2" width="22.25390625" style="0" customWidth="1"/>
    <col min="3" max="3" width="6.00390625" style="0" customWidth="1"/>
    <col min="4" max="4" width="31.375" style="0" customWidth="1"/>
    <col min="5" max="5" width="9.75390625" style="0" bestFit="1" customWidth="1"/>
    <col min="6" max="6" width="9.25390625" style="0" bestFit="1" customWidth="1"/>
    <col min="7" max="8" width="7.125" style="0" customWidth="1"/>
    <col min="9" max="9" width="9.25390625" style="0" bestFit="1" customWidth="1"/>
    <col min="10" max="10" width="7.625" style="0" customWidth="1"/>
    <col min="11" max="11" width="10.375" style="0" bestFit="1" customWidth="1"/>
  </cols>
  <sheetData>
    <row r="1" ht="12.75">
      <c r="L1" s="69" t="s">
        <v>0</v>
      </c>
    </row>
    <row r="2" spans="1:11" ht="12.75">
      <c r="A2" s="69"/>
      <c r="K2" t="s">
        <v>1</v>
      </c>
    </row>
    <row r="3" spans="1:11" ht="12.75">
      <c r="A3" s="70"/>
      <c r="K3" t="s">
        <v>2</v>
      </c>
    </row>
    <row r="4" ht="12.75">
      <c r="A4" s="70"/>
    </row>
    <row r="5" spans="1:13" ht="18.75">
      <c r="A5" s="348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71">
        <v>1011090</v>
      </c>
      <c r="D9" s="349" t="s">
        <v>239</v>
      </c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31.5" customHeight="1">
      <c r="B10" s="72" t="s">
        <v>7</v>
      </c>
      <c r="D10" s="350" t="s">
        <v>8</v>
      </c>
      <c r="E10" s="350"/>
      <c r="F10" s="350"/>
      <c r="G10" s="350"/>
      <c r="H10" s="350"/>
      <c r="I10" s="350"/>
      <c r="J10" s="350"/>
      <c r="K10" s="350"/>
      <c r="L10" s="350"/>
      <c r="M10" s="350"/>
    </row>
    <row r="11" ht="15.75">
      <c r="A11" s="73"/>
    </row>
    <row r="12" spans="1:13" ht="31.5" customHeight="1">
      <c r="A12" s="328" t="s">
        <v>9</v>
      </c>
      <c r="B12" s="328" t="s">
        <v>10</v>
      </c>
      <c r="C12" s="347" t="s">
        <v>11</v>
      </c>
      <c r="D12" s="328" t="s">
        <v>12</v>
      </c>
      <c r="E12" s="328" t="s">
        <v>13</v>
      </c>
      <c r="F12" s="328"/>
      <c r="G12" s="328"/>
      <c r="H12" s="328" t="s">
        <v>14</v>
      </c>
      <c r="I12" s="328"/>
      <c r="J12" s="328"/>
      <c r="K12" s="328" t="s">
        <v>15</v>
      </c>
      <c r="L12" s="328"/>
      <c r="M12" s="328"/>
    </row>
    <row r="13" spans="1:13" ht="47.25">
      <c r="A13" s="328"/>
      <c r="B13" s="328"/>
      <c r="C13" s="347"/>
      <c r="D13" s="328"/>
      <c r="E13" s="74" t="s">
        <v>16</v>
      </c>
      <c r="F13" s="74" t="s">
        <v>17</v>
      </c>
      <c r="G13" s="74" t="s">
        <v>18</v>
      </c>
      <c r="H13" s="74" t="s">
        <v>16</v>
      </c>
      <c r="I13" s="74" t="s">
        <v>17</v>
      </c>
      <c r="J13" s="74" t="s">
        <v>18</v>
      </c>
      <c r="K13" s="74" t="s">
        <v>16</v>
      </c>
      <c r="L13" s="74" t="s">
        <v>17</v>
      </c>
      <c r="M13" s="74" t="s">
        <v>18</v>
      </c>
    </row>
    <row r="14" spans="1:13" ht="15.75">
      <c r="A14" s="74"/>
      <c r="B14" s="74" t="s">
        <v>76</v>
      </c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7" ht="15.75">
      <c r="A15" s="74"/>
      <c r="B15" s="329" t="s">
        <v>240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  <c r="Q15" s="172"/>
    </row>
    <row r="16" spans="1:13" ht="18.75">
      <c r="A16" s="76" t="s">
        <v>19</v>
      </c>
      <c r="B16" s="77" t="s">
        <v>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9.5" thickBot="1">
      <c r="A17" s="76"/>
      <c r="B17" s="173" t="s">
        <v>165</v>
      </c>
      <c r="C17" s="79" t="s">
        <v>241</v>
      </c>
      <c r="D17" s="151" t="s">
        <v>241</v>
      </c>
      <c r="E17" s="86"/>
      <c r="F17" s="76"/>
      <c r="G17" s="76"/>
      <c r="H17" s="76"/>
      <c r="I17" s="76"/>
      <c r="J17" s="76"/>
      <c r="K17" s="76"/>
      <c r="L17" s="76"/>
      <c r="M17" s="76"/>
    </row>
    <row r="18" spans="1:13" ht="123" customHeight="1" thickBot="1">
      <c r="A18" s="76"/>
      <c r="B18" s="78" t="s">
        <v>242</v>
      </c>
      <c r="C18" s="174" t="s">
        <v>33</v>
      </c>
      <c r="D18" s="41" t="s">
        <v>79</v>
      </c>
      <c r="E18" s="86">
        <v>1</v>
      </c>
      <c r="F18" s="76"/>
      <c r="G18" s="76">
        <f aca="true" t="shared" si="0" ref="G18:G25">E18+F18</f>
        <v>1</v>
      </c>
      <c r="H18" s="175">
        <v>1</v>
      </c>
      <c r="I18" s="76"/>
      <c r="J18" s="76">
        <f aca="true" t="shared" si="1" ref="J18:J25">H18+I18</f>
        <v>1</v>
      </c>
      <c r="K18" s="76">
        <f aca="true" t="shared" si="2" ref="K18:L33">H18-E18</f>
        <v>0</v>
      </c>
      <c r="L18" s="76"/>
      <c r="M18" s="76">
        <f aca="true" t="shared" si="3" ref="M18:M25">K18+L18</f>
        <v>0</v>
      </c>
    </row>
    <row r="19" spans="1:13" ht="123" customHeight="1" thickBot="1">
      <c r="A19" s="76"/>
      <c r="B19" s="78" t="s">
        <v>243</v>
      </c>
      <c r="C19" s="174" t="s">
        <v>33</v>
      </c>
      <c r="D19" s="41" t="s">
        <v>79</v>
      </c>
      <c r="E19" s="86">
        <v>74</v>
      </c>
      <c r="F19" s="76"/>
      <c r="G19" s="76">
        <f t="shared" si="0"/>
        <v>74</v>
      </c>
      <c r="H19" s="86">
        <v>65</v>
      </c>
      <c r="I19" s="76"/>
      <c r="J19" s="76">
        <f t="shared" si="1"/>
        <v>65</v>
      </c>
      <c r="K19" s="76">
        <f t="shared" si="2"/>
        <v>-9</v>
      </c>
      <c r="L19" s="76"/>
      <c r="M19" s="76">
        <f t="shared" si="3"/>
        <v>-9</v>
      </c>
    </row>
    <row r="20" spans="1:13" ht="124.5" customHeight="1" thickBot="1">
      <c r="A20" s="76"/>
      <c r="B20" s="78" t="s">
        <v>244</v>
      </c>
      <c r="C20" s="174"/>
      <c r="D20" s="41" t="s">
        <v>79</v>
      </c>
      <c r="E20" s="86">
        <v>8</v>
      </c>
      <c r="F20" s="76"/>
      <c r="G20" s="76">
        <f t="shared" si="0"/>
        <v>8</v>
      </c>
      <c r="H20" s="86">
        <v>7</v>
      </c>
      <c r="I20" s="76"/>
      <c r="J20" s="76">
        <f t="shared" si="1"/>
        <v>7</v>
      </c>
      <c r="K20" s="76">
        <f t="shared" si="2"/>
        <v>-1</v>
      </c>
      <c r="L20" s="76"/>
      <c r="M20" s="76">
        <f t="shared" si="3"/>
        <v>-1</v>
      </c>
    </row>
    <row r="21" spans="1:13" ht="125.25" customHeight="1" thickBot="1">
      <c r="A21" s="76"/>
      <c r="B21" s="78" t="s">
        <v>81</v>
      </c>
      <c r="C21" s="174" t="s">
        <v>33</v>
      </c>
      <c r="D21" s="41" t="s">
        <v>79</v>
      </c>
      <c r="E21" s="86">
        <v>23.83</v>
      </c>
      <c r="F21" s="76"/>
      <c r="G21" s="76">
        <f t="shared" si="0"/>
        <v>23.83</v>
      </c>
      <c r="H21" s="175">
        <v>21.78</v>
      </c>
      <c r="I21" s="76"/>
      <c r="J21" s="76">
        <f t="shared" si="1"/>
        <v>21.78</v>
      </c>
      <c r="K21" s="76">
        <f t="shared" si="2"/>
        <v>-2.049999999999997</v>
      </c>
      <c r="L21" s="76"/>
      <c r="M21" s="76">
        <f t="shared" si="3"/>
        <v>-2.049999999999997</v>
      </c>
    </row>
    <row r="22" spans="1:13" ht="120" customHeight="1" thickBot="1">
      <c r="A22" s="76"/>
      <c r="B22" s="78" t="s">
        <v>82</v>
      </c>
      <c r="C22" s="174" t="s">
        <v>33</v>
      </c>
      <c r="D22" s="41" t="s">
        <v>79</v>
      </c>
      <c r="E22" s="86">
        <v>3</v>
      </c>
      <c r="F22" s="76"/>
      <c r="G22" s="76">
        <f t="shared" si="0"/>
        <v>3</v>
      </c>
      <c r="H22" s="175">
        <v>3</v>
      </c>
      <c r="I22" s="76"/>
      <c r="J22" s="76">
        <f t="shared" si="1"/>
        <v>3</v>
      </c>
      <c r="K22" s="76">
        <f t="shared" si="2"/>
        <v>0</v>
      </c>
      <c r="L22" s="76"/>
      <c r="M22" s="76">
        <f t="shared" si="3"/>
        <v>0</v>
      </c>
    </row>
    <row r="23" spans="1:13" ht="126.75" customHeight="1" thickBot="1">
      <c r="A23" s="76"/>
      <c r="B23" s="78" t="s">
        <v>83</v>
      </c>
      <c r="C23" s="174" t="s">
        <v>84</v>
      </c>
      <c r="D23" s="41" t="s">
        <v>79</v>
      </c>
      <c r="E23" s="86">
        <v>7</v>
      </c>
      <c r="F23" s="84"/>
      <c r="G23" s="76">
        <f t="shared" si="0"/>
        <v>7</v>
      </c>
      <c r="H23" s="175">
        <v>7</v>
      </c>
      <c r="I23" s="76"/>
      <c r="J23" s="76">
        <f t="shared" si="1"/>
        <v>7</v>
      </c>
      <c r="K23" s="76">
        <f t="shared" si="2"/>
        <v>0</v>
      </c>
      <c r="L23" s="76"/>
      <c r="M23" s="76">
        <f t="shared" si="3"/>
        <v>0</v>
      </c>
    </row>
    <row r="24" spans="1:13" ht="105.75" customHeight="1" thickBot="1">
      <c r="A24" s="85" t="s">
        <v>21</v>
      </c>
      <c r="B24" s="78" t="s">
        <v>85</v>
      </c>
      <c r="C24" s="174" t="s">
        <v>33</v>
      </c>
      <c r="D24" s="41" t="s">
        <v>79</v>
      </c>
      <c r="E24" s="86">
        <v>14.35</v>
      </c>
      <c r="F24" s="87"/>
      <c r="G24" s="76">
        <f t="shared" si="0"/>
        <v>14.35</v>
      </c>
      <c r="H24" s="175">
        <v>14.35</v>
      </c>
      <c r="I24" s="76"/>
      <c r="J24" s="76">
        <f t="shared" si="1"/>
        <v>14.35</v>
      </c>
      <c r="K24" s="76">
        <f t="shared" si="2"/>
        <v>0</v>
      </c>
      <c r="L24" s="76"/>
      <c r="M24" s="76">
        <f t="shared" si="3"/>
        <v>0</v>
      </c>
    </row>
    <row r="25" spans="1:13" ht="123.75" customHeight="1" thickBot="1">
      <c r="A25" s="76"/>
      <c r="B25" s="78" t="s">
        <v>86</v>
      </c>
      <c r="C25" s="174" t="s">
        <v>33</v>
      </c>
      <c r="D25" s="41" t="s">
        <v>79</v>
      </c>
      <c r="E25" s="86">
        <f>SUM(E21:E24)</f>
        <v>48.18</v>
      </c>
      <c r="F25" s="87"/>
      <c r="G25" s="76">
        <f t="shared" si="0"/>
        <v>48.18</v>
      </c>
      <c r="H25" s="175">
        <f>SUM(H21:H24)</f>
        <v>46.13</v>
      </c>
      <c r="I25" s="76"/>
      <c r="J25" s="76">
        <f t="shared" si="1"/>
        <v>46.13</v>
      </c>
      <c r="K25" s="76">
        <f t="shared" si="2"/>
        <v>-2.049999999999997</v>
      </c>
      <c r="L25" s="76"/>
      <c r="M25" s="76">
        <f t="shared" si="3"/>
        <v>-2.049999999999997</v>
      </c>
    </row>
    <row r="26" spans="1:13" ht="19.5" thickBot="1">
      <c r="A26" s="76">
        <v>2</v>
      </c>
      <c r="B26" s="176" t="s">
        <v>245</v>
      </c>
      <c r="C26" s="177"/>
      <c r="D26" s="178"/>
      <c r="E26" s="87"/>
      <c r="F26" s="87"/>
      <c r="G26" s="87"/>
      <c r="H26" s="87"/>
      <c r="I26" s="87"/>
      <c r="J26" s="87"/>
      <c r="K26" s="84">
        <f t="shared" si="2"/>
        <v>0</v>
      </c>
      <c r="L26" s="84">
        <f t="shared" si="2"/>
        <v>0</v>
      </c>
      <c r="M26" s="84">
        <f aca="true" t="shared" si="4" ref="M26:M33">SUM(K26:L26)</f>
        <v>0</v>
      </c>
    </row>
    <row r="27" spans="1:13" ht="18.75">
      <c r="A27" s="76"/>
      <c r="B27" s="363" t="s">
        <v>246</v>
      </c>
      <c r="C27" s="365" t="s">
        <v>88</v>
      </c>
      <c r="D27" s="365" t="s">
        <v>79</v>
      </c>
      <c r="E27" s="367">
        <v>1110</v>
      </c>
      <c r="F27" s="87"/>
      <c r="G27" s="104"/>
      <c r="H27" s="87"/>
      <c r="I27" s="87"/>
      <c r="J27" s="87"/>
      <c r="K27" s="84">
        <f t="shared" si="2"/>
        <v>-1110</v>
      </c>
      <c r="L27" s="84">
        <f t="shared" si="2"/>
        <v>0</v>
      </c>
      <c r="M27" s="84">
        <f t="shared" si="4"/>
        <v>-1110</v>
      </c>
    </row>
    <row r="28" spans="1:13" ht="68.25" customHeight="1" thickBot="1">
      <c r="A28" s="76"/>
      <c r="B28" s="364"/>
      <c r="C28" s="366"/>
      <c r="D28" s="366"/>
      <c r="E28" s="368"/>
      <c r="F28" s="179"/>
      <c r="G28" s="180">
        <f>E27+F28</f>
        <v>1110</v>
      </c>
      <c r="H28" s="90">
        <v>935</v>
      </c>
      <c r="I28" s="87"/>
      <c r="J28" s="181">
        <f>H28+I28</f>
        <v>935</v>
      </c>
      <c r="K28" s="84">
        <f t="shared" si="2"/>
        <v>935</v>
      </c>
      <c r="L28" s="84">
        <f t="shared" si="2"/>
        <v>0</v>
      </c>
      <c r="M28" s="84">
        <f t="shared" si="4"/>
        <v>935</v>
      </c>
    </row>
    <row r="29" spans="1:13" ht="120.75" thickBot="1">
      <c r="A29" s="76"/>
      <c r="B29" s="41" t="s">
        <v>247</v>
      </c>
      <c r="C29" s="44" t="s">
        <v>88</v>
      </c>
      <c r="D29" s="41" t="s">
        <v>79</v>
      </c>
      <c r="E29" s="182">
        <v>990</v>
      </c>
      <c r="F29" s="179"/>
      <c r="G29" s="180">
        <f>E29+F29</f>
        <v>990</v>
      </c>
      <c r="H29" s="183">
        <v>870</v>
      </c>
      <c r="I29" s="87"/>
      <c r="J29" s="181">
        <f>H29+I29</f>
        <v>870</v>
      </c>
      <c r="K29" s="84">
        <f t="shared" si="2"/>
        <v>-120</v>
      </c>
      <c r="L29" s="84">
        <f t="shared" si="2"/>
        <v>0</v>
      </c>
      <c r="M29" s="84">
        <f t="shared" si="4"/>
        <v>-120</v>
      </c>
    </row>
    <row r="30" spans="1:13" ht="78.75" customHeight="1" thickBot="1">
      <c r="A30" s="76"/>
      <c r="B30" s="41" t="s">
        <v>244</v>
      </c>
      <c r="C30" s="44" t="s">
        <v>88</v>
      </c>
      <c r="D30" s="41" t="s">
        <v>79</v>
      </c>
      <c r="E30" s="182">
        <v>120</v>
      </c>
      <c r="F30" s="87"/>
      <c r="G30" s="180">
        <f>E30+F30</f>
        <v>120</v>
      </c>
      <c r="H30" s="184">
        <v>65</v>
      </c>
      <c r="I30" s="87"/>
      <c r="J30" s="181">
        <f>H30+I30</f>
        <v>65</v>
      </c>
      <c r="K30" s="84">
        <f t="shared" si="2"/>
        <v>-55</v>
      </c>
      <c r="L30" s="84">
        <f t="shared" si="2"/>
        <v>0</v>
      </c>
      <c r="M30" s="84">
        <f t="shared" si="4"/>
        <v>-55</v>
      </c>
    </row>
    <row r="31" spans="1:13" ht="24.75" customHeight="1" thickBot="1">
      <c r="A31" s="76" t="s">
        <v>24</v>
      </c>
      <c r="B31" s="77" t="s">
        <v>25</v>
      </c>
      <c r="C31" s="177"/>
      <c r="D31" s="178"/>
      <c r="E31" s="87"/>
      <c r="F31" s="87"/>
      <c r="G31" s="150"/>
      <c r="H31" s="87"/>
      <c r="I31" s="87"/>
      <c r="J31" s="87"/>
      <c r="K31" s="84">
        <f t="shared" si="2"/>
        <v>0</v>
      </c>
      <c r="L31" s="84">
        <f t="shared" si="2"/>
        <v>0</v>
      </c>
      <c r="M31" s="84">
        <f t="shared" si="4"/>
        <v>0</v>
      </c>
    </row>
    <row r="32" spans="1:13" ht="32.25" customHeight="1">
      <c r="A32" s="76"/>
      <c r="B32" s="41" t="s">
        <v>248</v>
      </c>
      <c r="C32" s="41" t="s">
        <v>159</v>
      </c>
      <c r="D32" s="41" t="s">
        <v>95</v>
      </c>
      <c r="E32" s="93">
        <v>2390</v>
      </c>
      <c r="F32" s="87"/>
      <c r="G32" s="181">
        <f>E32+F32</f>
        <v>2390</v>
      </c>
      <c r="H32" s="185">
        <v>2801</v>
      </c>
      <c r="I32" s="87"/>
      <c r="J32" s="181">
        <f>H32+I32</f>
        <v>2801</v>
      </c>
      <c r="K32" s="84">
        <f t="shared" si="2"/>
        <v>411</v>
      </c>
      <c r="L32" s="84">
        <f t="shared" si="2"/>
        <v>0</v>
      </c>
      <c r="M32" s="84">
        <f t="shared" si="4"/>
        <v>411</v>
      </c>
    </row>
    <row r="33" spans="1:13" ht="21" customHeight="1">
      <c r="A33" s="76" t="s">
        <v>26</v>
      </c>
      <c r="B33" s="77" t="s">
        <v>27</v>
      </c>
      <c r="C33" s="186"/>
      <c r="D33" s="186"/>
      <c r="E33" s="87"/>
      <c r="F33" s="87"/>
      <c r="G33" s="87"/>
      <c r="H33" s="87"/>
      <c r="I33" s="87"/>
      <c r="J33" s="87"/>
      <c r="K33" s="84">
        <f t="shared" si="2"/>
        <v>0</v>
      </c>
      <c r="L33" s="84">
        <f t="shared" si="2"/>
        <v>0</v>
      </c>
      <c r="M33" s="84">
        <f t="shared" si="4"/>
        <v>0</v>
      </c>
    </row>
    <row r="34" spans="1:13" ht="49.5" customHeight="1" thickBot="1">
      <c r="A34" s="76"/>
      <c r="B34" s="79" t="s">
        <v>249</v>
      </c>
      <c r="C34" s="79" t="s">
        <v>99</v>
      </c>
      <c r="D34" s="79" t="s">
        <v>250</v>
      </c>
      <c r="E34" s="187">
        <v>21.4</v>
      </c>
      <c r="F34" s="87"/>
      <c r="G34" s="87">
        <f>E34+F34</f>
        <v>21.4</v>
      </c>
      <c r="H34" s="87">
        <v>20.7</v>
      </c>
      <c r="I34" s="87"/>
      <c r="J34" s="87">
        <f>H34+I34</f>
        <v>20.7</v>
      </c>
      <c r="K34" s="87">
        <f>H34-G34</f>
        <v>-0.6999999999999993</v>
      </c>
      <c r="L34" s="76"/>
      <c r="M34" s="87">
        <f>K34+L34</f>
        <v>-0.6999999999999993</v>
      </c>
    </row>
    <row r="35" spans="1:13" ht="18.75">
      <c r="A35" s="76"/>
      <c r="B35" s="177" t="s">
        <v>251</v>
      </c>
      <c r="C35" s="177"/>
      <c r="D35" s="178"/>
      <c r="E35" s="87"/>
      <c r="F35" s="87"/>
      <c r="G35" s="87"/>
      <c r="H35" s="87"/>
      <c r="I35" s="87"/>
      <c r="J35" s="87"/>
      <c r="K35" s="84"/>
      <c r="L35" s="84"/>
      <c r="M35" s="84"/>
    </row>
    <row r="36" spans="1:13" ht="41.25" customHeight="1">
      <c r="A36" s="76"/>
      <c r="B36" s="329" t="s">
        <v>252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1"/>
    </row>
    <row r="37" spans="1:13" ht="27.75" customHeight="1" thickBot="1">
      <c r="A37" s="76">
        <v>1</v>
      </c>
      <c r="B37" s="188" t="s">
        <v>253</v>
      </c>
      <c r="C37" s="78"/>
      <c r="D37" s="78"/>
      <c r="E37" s="189"/>
      <c r="F37" s="87"/>
      <c r="G37" s="87"/>
      <c r="H37" s="87"/>
      <c r="I37" s="87"/>
      <c r="J37" s="87"/>
      <c r="K37" s="84">
        <f aca="true" t="shared" si="5" ref="K37:L42">H37-E37</f>
        <v>0</v>
      </c>
      <c r="L37" s="84">
        <f t="shared" si="5"/>
        <v>0</v>
      </c>
      <c r="M37" s="84">
        <f aca="true" t="shared" si="6" ref="M37:M42">SUM(K37:L37)</f>
        <v>0</v>
      </c>
    </row>
    <row r="38" spans="1:13" ht="32.25" customHeight="1" thickBot="1">
      <c r="A38" s="76"/>
      <c r="B38" s="190" t="s">
        <v>254</v>
      </c>
      <c r="C38" s="78" t="s">
        <v>84</v>
      </c>
      <c r="D38" s="41" t="s">
        <v>157</v>
      </c>
      <c r="E38" s="189">
        <v>2.33</v>
      </c>
      <c r="F38" s="87"/>
      <c r="G38" s="87">
        <f>E38+F38</f>
        <v>2.33</v>
      </c>
      <c r="H38" s="189">
        <v>1.78</v>
      </c>
      <c r="I38" s="87"/>
      <c r="J38" s="87">
        <f>H38+I38</f>
        <v>1.78</v>
      </c>
      <c r="K38" s="84">
        <f t="shared" si="5"/>
        <v>-0.55</v>
      </c>
      <c r="L38" s="84">
        <f t="shared" si="5"/>
        <v>0</v>
      </c>
      <c r="M38" s="84">
        <f t="shared" si="6"/>
        <v>-0.55</v>
      </c>
    </row>
    <row r="39" spans="1:13" ht="20.25" customHeight="1" thickBot="1">
      <c r="A39" s="76">
        <v>2</v>
      </c>
      <c r="B39" s="188" t="s">
        <v>245</v>
      </c>
      <c r="C39" s="78"/>
      <c r="D39" s="41"/>
      <c r="E39" s="189"/>
      <c r="F39" s="87"/>
      <c r="G39" s="87"/>
      <c r="H39" s="189"/>
      <c r="I39" s="87"/>
      <c r="J39" s="87"/>
      <c r="K39" s="84">
        <f t="shared" si="5"/>
        <v>0</v>
      </c>
      <c r="L39" s="84">
        <f t="shared" si="5"/>
        <v>0</v>
      </c>
      <c r="M39" s="84">
        <f t="shared" si="6"/>
        <v>0</v>
      </c>
    </row>
    <row r="40" spans="1:13" ht="48.75" customHeight="1" thickBot="1">
      <c r="A40" s="76"/>
      <c r="B40" s="190" t="s">
        <v>255</v>
      </c>
      <c r="C40" s="78" t="s">
        <v>107</v>
      </c>
      <c r="D40" s="41" t="s">
        <v>157</v>
      </c>
      <c r="E40" s="189">
        <v>120</v>
      </c>
      <c r="F40" s="87"/>
      <c r="G40" s="181">
        <f>E40+F40</f>
        <v>120</v>
      </c>
      <c r="H40" s="189">
        <v>65</v>
      </c>
      <c r="I40" s="87"/>
      <c r="J40" s="87">
        <f>H40+I40</f>
        <v>65</v>
      </c>
      <c r="K40" s="84">
        <f t="shared" si="5"/>
        <v>-55</v>
      </c>
      <c r="L40" s="84">
        <f t="shared" si="5"/>
        <v>0</v>
      </c>
      <c r="M40" s="84">
        <f t="shared" si="6"/>
        <v>-55</v>
      </c>
    </row>
    <row r="41" spans="1:13" ht="21.75" customHeight="1" thickBot="1">
      <c r="A41" s="76">
        <v>3</v>
      </c>
      <c r="B41" s="188" t="s">
        <v>256</v>
      </c>
      <c r="C41" s="78"/>
      <c r="D41" s="78"/>
      <c r="E41" s="189"/>
      <c r="F41" s="87"/>
      <c r="G41" s="87"/>
      <c r="H41" s="189"/>
      <c r="I41" s="87"/>
      <c r="J41" s="87"/>
      <c r="K41" s="84">
        <f t="shared" si="5"/>
        <v>0</v>
      </c>
      <c r="L41" s="84">
        <f t="shared" si="5"/>
        <v>0</v>
      </c>
      <c r="M41" s="84">
        <f t="shared" si="6"/>
        <v>0</v>
      </c>
    </row>
    <row r="42" spans="1:13" ht="46.5" customHeight="1" thickBot="1">
      <c r="A42" s="76"/>
      <c r="B42" s="190" t="s">
        <v>257</v>
      </c>
      <c r="C42" s="78" t="s">
        <v>111</v>
      </c>
      <c r="D42" s="78" t="s">
        <v>258</v>
      </c>
      <c r="E42" s="189">
        <v>1004</v>
      </c>
      <c r="F42" s="87"/>
      <c r="G42" s="181">
        <f>E42+F42</f>
        <v>1004</v>
      </c>
      <c r="H42" s="189">
        <v>1002</v>
      </c>
      <c r="I42" s="87"/>
      <c r="J42" s="181">
        <f>H42+I42</f>
        <v>1002</v>
      </c>
      <c r="K42" s="84">
        <f t="shared" si="5"/>
        <v>-2</v>
      </c>
      <c r="L42" s="84">
        <f t="shared" si="5"/>
        <v>0</v>
      </c>
      <c r="M42" s="84">
        <f t="shared" si="6"/>
        <v>-2</v>
      </c>
    </row>
    <row r="43" spans="1:13" ht="24.75" customHeight="1">
      <c r="A43" s="76">
        <v>4</v>
      </c>
      <c r="B43" s="191" t="s">
        <v>259</v>
      </c>
      <c r="C43" s="192"/>
      <c r="D43" s="192"/>
      <c r="E43" s="193"/>
      <c r="F43" s="87"/>
      <c r="G43" s="87"/>
      <c r="H43" s="193"/>
      <c r="I43" s="87"/>
      <c r="J43" s="87"/>
      <c r="K43" s="76"/>
      <c r="L43" s="76"/>
      <c r="M43" s="76"/>
    </row>
    <row r="44" spans="1:13" ht="50.25" customHeight="1">
      <c r="A44" s="76"/>
      <c r="B44" s="194" t="s">
        <v>260</v>
      </c>
      <c r="C44" s="195" t="s">
        <v>99</v>
      </c>
      <c r="D44" s="195" t="s">
        <v>261</v>
      </c>
      <c r="E44" s="75">
        <v>3.8</v>
      </c>
      <c r="F44" s="87"/>
      <c r="G44" s="87">
        <f>E44+F44</f>
        <v>3.8</v>
      </c>
      <c r="H44" s="75">
        <v>1.4</v>
      </c>
      <c r="I44" s="87"/>
      <c r="J44" s="87">
        <f>H44+I44</f>
        <v>1.4</v>
      </c>
      <c r="K44" s="84">
        <f>H44-E44</f>
        <v>-2.4</v>
      </c>
      <c r="L44" s="84">
        <f>I44-F44</f>
        <v>0</v>
      </c>
      <c r="M44" s="84">
        <f>SUM(K44:L44)</f>
        <v>-2.4</v>
      </c>
    </row>
    <row r="45" spans="1:13" ht="36.75" customHeight="1">
      <c r="A45" s="144"/>
      <c r="B45" s="144"/>
      <c r="C45" s="144"/>
      <c r="D45" s="145"/>
      <c r="E45" s="144"/>
      <c r="F45" s="144"/>
      <c r="G45" s="144"/>
      <c r="H45" s="144"/>
      <c r="I45" s="144"/>
      <c r="J45" s="144"/>
      <c r="K45" s="144"/>
      <c r="L45" s="144"/>
      <c r="M45" s="144"/>
    </row>
    <row r="46" spans="1:13" ht="18.75" customHeight="1">
      <c r="A46" s="310" t="s">
        <v>28</v>
      </c>
      <c r="B46" s="310"/>
      <c r="C46" s="310"/>
      <c r="D46" s="310"/>
      <c r="E46" s="310"/>
      <c r="F46" s="17" t="s">
        <v>29</v>
      </c>
      <c r="G46" s="17" t="s">
        <v>29</v>
      </c>
      <c r="H46" s="17" t="s">
        <v>29</v>
      </c>
      <c r="I46" s="17" t="s">
        <v>29</v>
      </c>
      <c r="J46" s="312" t="s">
        <v>30</v>
      </c>
      <c r="K46" s="312"/>
      <c r="L46" s="312"/>
      <c r="M46" s="312"/>
    </row>
    <row r="47" spans="1:13" ht="18.75" customHeight="1">
      <c r="A47" s="311"/>
      <c r="B47" s="311"/>
      <c r="C47" s="311"/>
      <c r="D47" s="311"/>
      <c r="E47" s="311"/>
      <c r="F47" s="17"/>
      <c r="G47" s="17" t="s">
        <v>31</v>
      </c>
      <c r="H47" s="17"/>
      <c r="I47" s="17"/>
      <c r="J47" s="313"/>
      <c r="K47" s="313"/>
      <c r="L47" s="313"/>
      <c r="M47" s="313"/>
    </row>
  </sheetData>
  <sheetProtection/>
  <mergeCells count="22">
    <mergeCell ref="D10:M10"/>
    <mergeCell ref="A5:M5"/>
    <mergeCell ref="A6:M6"/>
    <mergeCell ref="A7:M7"/>
    <mergeCell ref="A8:M8"/>
    <mergeCell ref="D9:M9"/>
    <mergeCell ref="B36:M36"/>
    <mergeCell ref="A46:E47"/>
    <mergeCell ref="J46:M46"/>
    <mergeCell ref="J47:M47"/>
    <mergeCell ref="K12:M12"/>
    <mergeCell ref="B15:M15"/>
    <mergeCell ref="B27:B28"/>
    <mergeCell ref="C27:C28"/>
    <mergeCell ref="D27:D28"/>
    <mergeCell ref="E27:E28"/>
    <mergeCell ref="A12:A13"/>
    <mergeCell ref="B12:B13"/>
    <mergeCell ref="C12:C13"/>
    <mergeCell ref="D12:D13"/>
    <mergeCell ref="E12:G12"/>
    <mergeCell ref="H12:J12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4.25390625" style="0" customWidth="1"/>
    <col min="4" max="4" width="47.375" style="0" customWidth="1"/>
    <col min="5" max="5" width="9.75390625" style="0" bestFit="1" customWidth="1"/>
    <col min="6" max="6" width="9.25390625" style="0" bestFit="1" customWidth="1"/>
    <col min="7" max="8" width="9.75390625" style="0" bestFit="1" customWidth="1"/>
    <col min="9" max="9" width="9.25390625" style="0" bestFit="1" customWidth="1"/>
    <col min="10" max="10" width="9.75390625" style="0" bestFit="1" customWidth="1"/>
    <col min="11" max="11" width="10.375" style="0" bestFit="1" customWidth="1"/>
  </cols>
  <sheetData>
    <row r="1" ht="12.75">
      <c r="L1" s="69" t="s">
        <v>0</v>
      </c>
    </row>
    <row r="2" spans="1:11" ht="12.75">
      <c r="A2" s="69"/>
      <c r="K2" t="s">
        <v>1</v>
      </c>
    </row>
    <row r="3" spans="1:11" ht="12.75">
      <c r="A3" s="70"/>
      <c r="K3" t="s">
        <v>2</v>
      </c>
    </row>
    <row r="4" ht="12.75">
      <c r="A4" s="70"/>
    </row>
    <row r="5" spans="1:13" ht="18.75">
      <c r="A5" s="348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6.5">
      <c r="A6" s="294" t="s">
        <v>4</v>
      </c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</row>
    <row r="7" spans="1:13" ht="12.75">
      <c r="A7" s="297" t="s">
        <v>5</v>
      </c>
      <c r="B7" s="297"/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</row>
    <row r="8" spans="1:13" ht="15.75">
      <c r="A8" s="298" t="s">
        <v>6</v>
      </c>
      <c r="B8" s="298"/>
      <c r="C8" s="298"/>
      <c r="D8" s="298"/>
      <c r="E8" s="298"/>
      <c r="F8" s="298"/>
      <c r="G8" s="299"/>
      <c r="H8" s="299"/>
      <c r="I8" s="299"/>
      <c r="J8" s="299"/>
      <c r="K8" s="299"/>
      <c r="L8" s="299"/>
      <c r="M8" s="299"/>
    </row>
    <row r="9" spans="2:13" ht="24.75" customHeight="1">
      <c r="B9" s="71">
        <v>1011170</v>
      </c>
      <c r="D9" s="349" t="s">
        <v>262</v>
      </c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31.5" customHeight="1">
      <c r="B10" s="72" t="s">
        <v>7</v>
      </c>
      <c r="D10" s="350" t="s">
        <v>8</v>
      </c>
      <c r="E10" s="350"/>
      <c r="F10" s="350"/>
      <c r="G10" s="350"/>
      <c r="H10" s="350"/>
      <c r="I10" s="350"/>
      <c r="J10" s="350"/>
      <c r="K10" s="350"/>
      <c r="L10" s="350"/>
      <c r="M10" s="350"/>
    </row>
    <row r="11" ht="15.75">
      <c r="A11" s="73"/>
    </row>
    <row r="12" spans="1:13" ht="31.5" customHeight="1">
      <c r="A12" s="328" t="s">
        <v>9</v>
      </c>
      <c r="B12" s="328" t="s">
        <v>10</v>
      </c>
      <c r="C12" s="347" t="s">
        <v>11</v>
      </c>
      <c r="D12" s="328" t="s">
        <v>12</v>
      </c>
      <c r="E12" s="328" t="s">
        <v>13</v>
      </c>
      <c r="F12" s="328"/>
      <c r="G12" s="328"/>
      <c r="H12" s="328" t="s">
        <v>14</v>
      </c>
      <c r="I12" s="328"/>
      <c r="J12" s="328"/>
      <c r="K12" s="328" t="s">
        <v>15</v>
      </c>
      <c r="L12" s="328"/>
      <c r="M12" s="328"/>
    </row>
    <row r="13" spans="1:13" ht="47.25">
      <c r="A13" s="328"/>
      <c r="B13" s="328"/>
      <c r="C13" s="347"/>
      <c r="D13" s="328"/>
      <c r="E13" s="74" t="s">
        <v>16</v>
      </c>
      <c r="F13" s="74" t="s">
        <v>17</v>
      </c>
      <c r="G13" s="74" t="s">
        <v>18</v>
      </c>
      <c r="H13" s="74" t="s">
        <v>16</v>
      </c>
      <c r="I13" s="74" t="s">
        <v>17</v>
      </c>
      <c r="J13" s="74" t="s">
        <v>18</v>
      </c>
      <c r="K13" s="74" t="s">
        <v>16</v>
      </c>
      <c r="L13" s="74" t="s">
        <v>17</v>
      </c>
      <c r="M13" s="74" t="s">
        <v>18</v>
      </c>
    </row>
    <row r="14" spans="1:13" ht="15.75">
      <c r="A14" s="74"/>
      <c r="B14" s="74" t="s">
        <v>76</v>
      </c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.75">
      <c r="A15" s="74"/>
      <c r="B15" s="329" t="s">
        <v>263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</row>
    <row r="16" spans="1:13" ht="19.5" thickBot="1">
      <c r="A16" s="76" t="s">
        <v>19</v>
      </c>
      <c r="B16" s="173" t="s">
        <v>165</v>
      </c>
      <c r="C16" s="79" t="s">
        <v>241</v>
      </c>
      <c r="D16" s="151" t="s">
        <v>241</v>
      </c>
      <c r="E16" s="175"/>
      <c r="F16" s="76"/>
      <c r="G16" s="76"/>
      <c r="H16" s="76"/>
      <c r="I16" s="76"/>
      <c r="J16" s="76"/>
      <c r="K16" s="76"/>
      <c r="L16" s="76"/>
      <c r="M16" s="76"/>
    </row>
    <row r="17" spans="1:13" ht="82.5" customHeight="1" thickBot="1">
      <c r="A17" s="76"/>
      <c r="B17" s="78" t="s">
        <v>264</v>
      </c>
      <c r="C17" s="174" t="s">
        <v>33</v>
      </c>
      <c r="D17" s="41" t="s">
        <v>79</v>
      </c>
      <c r="E17" s="86">
        <v>1</v>
      </c>
      <c r="F17" s="76"/>
      <c r="G17" s="76">
        <f>E17+F17</f>
        <v>1</v>
      </c>
      <c r="H17" s="82">
        <f>G17</f>
        <v>1</v>
      </c>
      <c r="I17" s="76"/>
      <c r="J17" s="76">
        <f>H17+I17</f>
        <v>1</v>
      </c>
      <c r="K17" s="76">
        <f>H17-E17</f>
        <v>0</v>
      </c>
      <c r="L17" s="76"/>
      <c r="M17" s="76">
        <f>K17+L17</f>
        <v>0</v>
      </c>
    </row>
    <row r="18" spans="1:13" ht="78" customHeight="1" thickBot="1">
      <c r="A18" s="76"/>
      <c r="B18" s="78" t="s">
        <v>82</v>
      </c>
      <c r="C18" s="174" t="s">
        <v>33</v>
      </c>
      <c r="D18" s="41" t="s">
        <v>79</v>
      </c>
      <c r="E18" s="86">
        <v>6.5</v>
      </c>
      <c r="F18" s="76"/>
      <c r="G18" s="76">
        <f>E18+F18</f>
        <v>6.5</v>
      </c>
      <c r="H18" s="82">
        <f>G18</f>
        <v>6.5</v>
      </c>
      <c r="I18" s="76"/>
      <c r="J18" s="76">
        <f>H18+I18</f>
        <v>6.5</v>
      </c>
      <c r="K18" s="76">
        <f>H18-E18</f>
        <v>0</v>
      </c>
      <c r="L18" s="76"/>
      <c r="M18" s="76">
        <f>K18+L18</f>
        <v>0</v>
      </c>
    </row>
    <row r="19" spans="1:13" ht="82.5" customHeight="1" thickBot="1">
      <c r="A19" s="76"/>
      <c r="B19" s="192" t="s">
        <v>83</v>
      </c>
      <c r="C19" s="170" t="s">
        <v>84</v>
      </c>
      <c r="D19" s="41" t="s">
        <v>79</v>
      </c>
      <c r="E19" s="86">
        <v>1.5</v>
      </c>
      <c r="F19" s="84"/>
      <c r="G19" s="84"/>
      <c r="H19" s="82">
        <f>G19</f>
        <v>0</v>
      </c>
      <c r="I19" s="84"/>
      <c r="J19" s="84"/>
      <c r="K19" s="84">
        <f>H19-E19</f>
        <v>-1.5</v>
      </c>
      <c r="L19" s="84">
        <f>I19-F19</f>
        <v>0</v>
      </c>
      <c r="M19" s="84">
        <f>SUM(K19:L19)</f>
        <v>-1.5</v>
      </c>
    </row>
    <row r="20" spans="1:13" ht="79.5" customHeight="1" thickBot="1">
      <c r="A20" s="85" t="s">
        <v>21</v>
      </c>
      <c r="B20" s="195" t="s">
        <v>86</v>
      </c>
      <c r="C20" s="41" t="s">
        <v>33</v>
      </c>
      <c r="D20" s="41" t="s">
        <v>79</v>
      </c>
      <c r="E20" s="86">
        <f>SUM(E18:E19)</f>
        <v>8</v>
      </c>
      <c r="F20" s="87"/>
      <c r="G20" s="84"/>
      <c r="H20" s="82">
        <f>G20</f>
        <v>0</v>
      </c>
      <c r="I20" s="87"/>
      <c r="J20" s="87"/>
      <c r="K20" s="84">
        <f>H20-E20</f>
        <v>-8</v>
      </c>
      <c r="L20" s="84">
        <f>I20-F20</f>
        <v>0</v>
      </c>
      <c r="M20" s="84">
        <f>SUM(K20:L20)</f>
        <v>-8</v>
      </c>
    </row>
    <row r="21" spans="1:13" ht="18" customHeight="1" thickBot="1">
      <c r="A21" s="76" t="s">
        <v>22</v>
      </c>
      <c r="B21" s="77" t="s">
        <v>23</v>
      </c>
      <c r="C21" s="76"/>
      <c r="D21" s="76"/>
      <c r="E21" s="87"/>
      <c r="F21" s="87"/>
      <c r="G21" s="87"/>
      <c r="H21" s="87"/>
      <c r="I21" s="87"/>
      <c r="J21" s="87"/>
      <c r="K21" s="76"/>
      <c r="L21" s="76"/>
      <c r="M21" s="76"/>
    </row>
    <row r="22" spans="1:13" ht="18.75">
      <c r="A22" s="76"/>
      <c r="B22" s="363" t="s">
        <v>265</v>
      </c>
      <c r="C22" s="365" t="s">
        <v>107</v>
      </c>
      <c r="D22" s="365" t="s">
        <v>266</v>
      </c>
      <c r="E22" s="367">
        <v>20</v>
      </c>
      <c r="F22" s="379"/>
      <c r="G22" s="373">
        <f>E22+F22</f>
        <v>20</v>
      </c>
      <c r="H22" s="381">
        <v>20</v>
      </c>
      <c r="I22" s="373"/>
      <c r="J22" s="373">
        <f>H22+I22</f>
        <v>20</v>
      </c>
      <c r="K22" s="375">
        <f aca="true" t="shared" si="0" ref="K22:L29">H22-E22</f>
        <v>0</v>
      </c>
      <c r="L22" s="375">
        <f t="shared" si="0"/>
        <v>0</v>
      </c>
      <c r="M22" s="375">
        <f aca="true" t="shared" si="1" ref="M22:M29">SUM(K22:L22)</f>
        <v>0</v>
      </c>
    </row>
    <row r="23" spans="1:13" ht="42.75" customHeight="1" thickBot="1">
      <c r="A23" s="76"/>
      <c r="B23" s="377"/>
      <c r="C23" s="366"/>
      <c r="D23" s="366"/>
      <c r="E23" s="368"/>
      <c r="F23" s="380"/>
      <c r="G23" s="374"/>
      <c r="H23" s="382"/>
      <c r="I23" s="374"/>
      <c r="J23" s="374"/>
      <c r="K23" s="376"/>
      <c r="L23" s="376"/>
      <c r="M23" s="376"/>
    </row>
    <row r="24" spans="1:13" ht="68.25" customHeight="1" hidden="1" thickBot="1">
      <c r="A24" s="76"/>
      <c r="B24" s="378"/>
      <c r="C24" s="371"/>
      <c r="D24" s="371"/>
      <c r="E24" s="372"/>
      <c r="F24" s="87"/>
      <c r="G24" s="373">
        <f>E25+F25</f>
        <v>32</v>
      </c>
      <c r="H24" s="82"/>
      <c r="I24" s="87"/>
      <c r="J24" s="373">
        <f>H25+I25</f>
        <v>32</v>
      </c>
      <c r="K24" s="84">
        <f t="shared" si="0"/>
        <v>0</v>
      </c>
      <c r="L24" s="84">
        <f t="shared" si="0"/>
        <v>0</v>
      </c>
      <c r="M24" s="84">
        <f t="shared" si="1"/>
        <v>0</v>
      </c>
    </row>
    <row r="25" spans="1:13" ht="30" customHeight="1" thickBot="1">
      <c r="A25" s="76"/>
      <c r="B25" s="369" t="s">
        <v>267</v>
      </c>
      <c r="C25" s="365" t="s">
        <v>107</v>
      </c>
      <c r="D25" s="365" t="s">
        <v>266</v>
      </c>
      <c r="E25" s="367">
        <v>32</v>
      </c>
      <c r="F25" s="87"/>
      <c r="G25" s="374"/>
      <c r="H25" s="82">
        <v>32</v>
      </c>
      <c r="I25" s="87"/>
      <c r="J25" s="374"/>
      <c r="K25" s="84">
        <f t="shared" si="0"/>
        <v>0</v>
      </c>
      <c r="L25" s="84">
        <f t="shared" si="0"/>
        <v>0</v>
      </c>
      <c r="M25" s="84">
        <f t="shared" si="1"/>
        <v>0</v>
      </c>
    </row>
    <row r="26" spans="1:13" ht="0.75" customHeight="1" thickBot="1">
      <c r="A26" s="76"/>
      <c r="B26" s="370"/>
      <c r="C26" s="371"/>
      <c r="D26" s="371"/>
      <c r="E26" s="372"/>
      <c r="F26" s="87"/>
      <c r="G26" s="87"/>
      <c r="H26" s="82">
        <f>G26</f>
        <v>0</v>
      </c>
      <c r="I26" s="87"/>
      <c r="J26" s="87"/>
      <c r="K26" s="84">
        <f t="shared" si="0"/>
        <v>0</v>
      </c>
      <c r="L26" s="84">
        <f t="shared" si="0"/>
        <v>0</v>
      </c>
      <c r="M26" s="84">
        <f t="shared" si="1"/>
        <v>0</v>
      </c>
    </row>
    <row r="27" spans="1:13" ht="24.75" customHeight="1" thickBot="1">
      <c r="A27" s="76" t="s">
        <v>24</v>
      </c>
      <c r="B27" s="77" t="s">
        <v>25</v>
      </c>
      <c r="C27" s="177"/>
      <c r="D27" s="178"/>
      <c r="E27" s="87"/>
      <c r="F27" s="87"/>
      <c r="G27" s="87"/>
      <c r="H27" s="87"/>
      <c r="I27" s="87"/>
      <c r="J27" s="87"/>
      <c r="K27" s="84"/>
      <c r="L27" s="84"/>
      <c r="M27" s="84"/>
    </row>
    <row r="28" spans="1:13" ht="90" customHeight="1" thickBot="1">
      <c r="A28" s="76"/>
      <c r="B28" s="41" t="s">
        <v>268</v>
      </c>
      <c r="C28" s="196" t="s">
        <v>111</v>
      </c>
      <c r="D28" s="197" t="s">
        <v>269</v>
      </c>
      <c r="E28" s="152">
        <v>3</v>
      </c>
      <c r="F28" s="87"/>
      <c r="G28" s="87">
        <f>E28+F28</f>
        <v>3</v>
      </c>
      <c r="H28" s="82">
        <f>G28</f>
        <v>3</v>
      </c>
      <c r="I28" s="87"/>
      <c r="J28" s="87">
        <f>H28+I28</f>
        <v>3</v>
      </c>
      <c r="K28" s="84">
        <f t="shared" si="0"/>
        <v>0</v>
      </c>
      <c r="L28" s="84">
        <f t="shared" si="0"/>
        <v>0</v>
      </c>
      <c r="M28" s="84">
        <f t="shared" si="1"/>
        <v>0</v>
      </c>
    </row>
    <row r="29" spans="1:13" ht="50.25" customHeight="1" thickBot="1">
      <c r="A29" s="76"/>
      <c r="B29" s="41" t="s">
        <v>267</v>
      </c>
      <c r="C29" s="44" t="s">
        <v>111</v>
      </c>
      <c r="D29" s="197" t="s">
        <v>269</v>
      </c>
      <c r="E29" s="198">
        <v>5</v>
      </c>
      <c r="F29" s="87"/>
      <c r="G29" s="87">
        <f>E29+F29</f>
        <v>5</v>
      </c>
      <c r="H29" s="82">
        <f>G29</f>
        <v>5</v>
      </c>
      <c r="I29" s="87"/>
      <c r="J29" s="87">
        <f>H29+I29</f>
        <v>5</v>
      </c>
      <c r="K29" s="84">
        <f t="shared" si="0"/>
        <v>0</v>
      </c>
      <c r="L29" s="84">
        <f t="shared" si="0"/>
        <v>0</v>
      </c>
      <c r="M29" s="84">
        <f t="shared" si="1"/>
        <v>0</v>
      </c>
    </row>
    <row r="30" spans="1:13" ht="18" customHeight="1" thickBot="1">
      <c r="A30" s="76">
        <v>4</v>
      </c>
      <c r="B30" s="77" t="s">
        <v>27</v>
      </c>
      <c r="C30" s="76"/>
      <c r="D30" s="76"/>
      <c r="E30" s="87"/>
      <c r="F30" s="87"/>
      <c r="G30" s="87"/>
      <c r="H30" s="87"/>
      <c r="I30" s="87"/>
      <c r="J30" s="87"/>
      <c r="K30" s="76"/>
      <c r="L30" s="76"/>
      <c r="M30" s="76"/>
    </row>
    <row r="31" spans="1:13" ht="62.25" customHeight="1" thickBot="1">
      <c r="A31" s="76"/>
      <c r="B31" s="79" t="s">
        <v>270</v>
      </c>
      <c r="C31" s="79" t="s">
        <v>99</v>
      </c>
      <c r="D31" s="79" t="s">
        <v>271</v>
      </c>
      <c r="E31" s="86">
        <v>94</v>
      </c>
      <c r="F31" s="87"/>
      <c r="G31" s="87">
        <f>E31+F31</f>
        <v>94</v>
      </c>
      <c r="H31" s="82">
        <f>G31</f>
        <v>94</v>
      </c>
      <c r="I31" s="87"/>
      <c r="J31" s="87">
        <f>H31+I31</f>
        <v>94</v>
      </c>
      <c r="K31" s="84">
        <f>H31-E31</f>
        <v>0</v>
      </c>
      <c r="L31" s="84">
        <f>I31-F31</f>
        <v>0</v>
      </c>
      <c r="M31" s="84">
        <f>SUM(K31:L31)</f>
        <v>0</v>
      </c>
    </row>
    <row r="32" spans="1:13" ht="23.25" customHeight="1">
      <c r="A32" s="76"/>
      <c r="B32" s="177" t="s">
        <v>100</v>
      </c>
      <c r="C32" s="177"/>
      <c r="D32" s="178"/>
      <c r="E32" s="87"/>
      <c r="F32" s="87"/>
      <c r="G32" s="87"/>
      <c r="H32" s="87"/>
      <c r="I32" s="87"/>
      <c r="J32" s="87"/>
      <c r="K32" s="84"/>
      <c r="L32" s="84"/>
      <c r="M32" s="84"/>
    </row>
    <row r="33" spans="1:13" ht="21" customHeight="1">
      <c r="A33" s="76"/>
      <c r="B33" s="329" t="s">
        <v>272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1"/>
    </row>
    <row r="34" spans="1:13" ht="21" customHeight="1" thickBot="1">
      <c r="A34" s="76">
        <v>1</v>
      </c>
      <c r="B34" s="199" t="s">
        <v>165</v>
      </c>
      <c r="C34" s="170"/>
      <c r="D34" s="151"/>
      <c r="E34" s="86"/>
      <c r="F34" s="200"/>
      <c r="G34" s="200"/>
      <c r="H34" s="200"/>
      <c r="I34" s="200"/>
      <c r="J34" s="200"/>
      <c r="K34" s="200"/>
      <c r="L34" s="200"/>
      <c r="M34" s="200"/>
    </row>
    <row r="35" spans="1:13" ht="36" customHeight="1" thickBot="1">
      <c r="A35" s="76"/>
      <c r="B35" s="41" t="s">
        <v>273</v>
      </c>
      <c r="C35" s="41" t="s">
        <v>104</v>
      </c>
      <c r="D35" s="41" t="s">
        <v>274</v>
      </c>
      <c r="E35" s="86">
        <v>11.21</v>
      </c>
      <c r="F35" s="200"/>
      <c r="G35" s="200">
        <f>E35+F35</f>
        <v>11.21</v>
      </c>
      <c r="H35" s="82">
        <f>G35</f>
        <v>11.21</v>
      </c>
      <c r="I35" s="200"/>
      <c r="J35" s="200">
        <f>H35+I35</f>
        <v>11.21</v>
      </c>
      <c r="K35" s="200">
        <f>H35-E35</f>
        <v>0</v>
      </c>
      <c r="L35" s="200"/>
      <c r="M35" s="200">
        <f>K35+L35</f>
        <v>0</v>
      </c>
    </row>
    <row r="36" spans="1:13" ht="21" customHeight="1" thickBot="1">
      <c r="A36" s="76">
        <v>2</v>
      </c>
      <c r="B36" s="173" t="s">
        <v>168</v>
      </c>
      <c r="C36" s="41"/>
      <c r="D36" s="41"/>
      <c r="E36" s="86"/>
      <c r="F36" s="200"/>
      <c r="G36" s="200"/>
      <c r="H36" s="82"/>
      <c r="I36" s="200"/>
      <c r="J36" s="200"/>
      <c r="K36" s="200"/>
      <c r="L36" s="200"/>
      <c r="M36" s="200"/>
    </row>
    <row r="37" spans="1:13" ht="33" customHeight="1" thickBot="1">
      <c r="A37" s="76"/>
      <c r="B37" s="41" t="s">
        <v>275</v>
      </c>
      <c r="C37" s="41" t="s">
        <v>107</v>
      </c>
      <c r="D37" s="41" t="s">
        <v>274</v>
      </c>
      <c r="E37" s="86">
        <v>10</v>
      </c>
      <c r="F37" s="200"/>
      <c r="G37" s="200">
        <f>E37+F37</f>
        <v>10</v>
      </c>
      <c r="H37" s="82">
        <f aca="true" t="shared" si="2" ref="H37:H43">G37</f>
        <v>10</v>
      </c>
      <c r="I37" s="200"/>
      <c r="J37" s="200">
        <f>H37+I37</f>
        <v>10</v>
      </c>
      <c r="K37" s="200">
        <f>H37-E37</f>
        <v>0</v>
      </c>
      <c r="L37" s="200"/>
      <c r="M37" s="200">
        <f>K37+L37</f>
        <v>0</v>
      </c>
    </row>
    <row r="38" spans="1:13" ht="21" customHeight="1" thickBot="1">
      <c r="A38" s="76">
        <v>3</v>
      </c>
      <c r="B38" s="173" t="s">
        <v>109</v>
      </c>
      <c r="C38" s="41"/>
      <c r="D38" s="41"/>
      <c r="E38" s="86"/>
      <c r="F38" s="200"/>
      <c r="G38" s="200"/>
      <c r="H38" s="82"/>
      <c r="I38" s="200"/>
      <c r="J38" s="200"/>
      <c r="K38" s="200"/>
      <c r="L38" s="200"/>
      <c r="M38" s="200"/>
    </row>
    <row r="39" spans="1:13" ht="34.5" customHeight="1" thickBot="1">
      <c r="A39" s="76"/>
      <c r="B39" s="41" t="s">
        <v>276</v>
      </c>
      <c r="C39" s="41" t="s">
        <v>111</v>
      </c>
      <c r="D39" s="41" t="s">
        <v>274</v>
      </c>
      <c r="E39" s="86" t="s">
        <v>277</v>
      </c>
      <c r="F39" s="200"/>
      <c r="G39" s="86" t="s">
        <v>277</v>
      </c>
      <c r="H39" s="201" t="str">
        <f t="shared" si="2"/>
        <v>1вч. -2360,00</v>
      </c>
      <c r="I39" s="200"/>
      <c r="J39" s="86" t="s">
        <v>277</v>
      </c>
      <c r="K39" s="200">
        <v>0</v>
      </c>
      <c r="L39" s="200"/>
      <c r="M39" s="200">
        <f>K39+L39</f>
        <v>0</v>
      </c>
    </row>
    <row r="40" spans="1:13" ht="31.5" customHeight="1" thickBot="1">
      <c r="A40" s="76"/>
      <c r="B40" s="41" t="s">
        <v>278</v>
      </c>
      <c r="C40" s="41" t="s">
        <v>111</v>
      </c>
      <c r="D40" s="41" t="s">
        <v>274</v>
      </c>
      <c r="E40" s="86" t="s">
        <v>279</v>
      </c>
      <c r="F40" s="200"/>
      <c r="G40" s="86" t="s">
        <v>279</v>
      </c>
      <c r="H40" s="201" t="str">
        <f t="shared" si="2"/>
        <v>3 вч. -5310,00</v>
      </c>
      <c r="I40" s="200"/>
      <c r="J40" s="86" t="s">
        <v>279</v>
      </c>
      <c r="K40" s="200">
        <v>0</v>
      </c>
      <c r="L40" s="200"/>
      <c r="M40" s="200">
        <f>K40+L40</f>
        <v>0</v>
      </c>
    </row>
    <row r="41" spans="1:13" ht="30.75" customHeight="1" thickBot="1">
      <c r="A41" s="76"/>
      <c r="B41" s="100" t="s">
        <v>280</v>
      </c>
      <c r="C41" s="100" t="s">
        <v>111</v>
      </c>
      <c r="D41" s="41" t="s">
        <v>274</v>
      </c>
      <c r="E41" s="152" t="s">
        <v>281</v>
      </c>
      <c r="F41" s="200"/>
      <c r="G41" s="152" t="s">
        <v>281</v>
      </c>
      <c r="H41" s="201" t="str">
        <f t="shared" si="2"/>
        <v>6 вч. -3540,00</v>
      </c>
      <c r="I41" s="200"/>
      <c r="J41" s="152" t="s">
        <v>281</v>
      </c>
      <c r="K41" s="200">
        <v>0</v>
      </c>
      <c r="L41" s="200"/>
      <c r="M41" s="200">
        <f>K41+L41</f>
        <v>0</v>
      </c>
    </row>
    <row r="42" spans="1:13" ht="21" customHeight="1" thickBot="1">
      <c r="A42" s="76">
        <v>4</v>
      </c>
      <c r="B42" s="173" t="s">
        <v>161</v>
      </c>
      <c r="C42" s="41"/>
      <c r="D42" s="41"/>
      <c r="E42" s="93"/>
      <c r="F42" s="200"/>
      <c r="G42" s="200"/>
      <c r="H42" s="82"/>
      <c r="I42" s="200"/>
      <c r="J42" s="200"/>
      <c r="K42" s="200"/>
      <c r="L42" s="200"/>
      <c r="M42" s="200"/>
    </row>
    <row r="43" spans="1:13" ht="21" customHeight="1" thickBot="1">
      <c r="A43" s="76"/>
      <c r="B43" s="41" t="s">
        <v>282</v>
      </c>
      <c r="C43" s="41" t="s">
        <v>99</v>
      </c>
      <c r="D43" s="41" t="s">
        <v>274</v>
      </c>
      <c r="E43" s="93">
        <v>100</v>
      </c>
      <c r="F43" s="200"/>
      <c r="G43" s="200">
        <f>E43+F43</f>
        <v>100</v>
      </c>
      <c r="H43" s="82">
        <f t="shared" si="2"/>
        <v>100</v>
      </c>
      <c r="I43" s="200"/>
      <c r="J43" s="200">
        <f>H43+I43</f>
        <v>100</v>
      </c>
      <c r="K43" s="200">
        <f>H43-E43</f>
        <v>0</v>
      </c>
      <c r="L43" s="200"/>
      <c r="M43" s="200">
        <f>K43+L43</f>
        <v>0</v>
      </c>
    </row>
    <row r="44" spans="1:13" ht="21" customHeight="1">
      <c r="A44" s="76"/>
      <c r="B44" s="200" t="s">
        <v>115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</row>
    <row r="45" spans="1:13" ht="21" customHeight="1" thickBot="1">
      <c r="A45" s="76"/>
      <c r="B45" s="329" t="s">
        <v>283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1"/>
    </row>
    <row r="46" spans="1:13" ht="21" customHeight="1" thickBot="1">
      <c r="A46" s="76">
        <v>1</v>
      </c>
      <c r="B46" s="202" t="s">
        <v>165</v>
      </c>
      <c r="C46" s="203"/>
      <c r="D46" s="204"/>
      <c r="E46" s="175"/>
      <c r="F46" s="200"/>
      <c r="G46" s="200"/>
      <c r="H46" s="200"/>
      <c r="I46" s="200"/>
      <c r="J46" s="200"/>
      <c r="K46" s="200"/>
      <c r="L46" s="200"/>
      <c r="M46" s="200"/>
    </row>
    <row r="47" spans="1:13" ht="78" customHeight="1" thickBot="1">
      <c r="A47" s="76"/>
      <c r="B47" s="205" t="s">
        <v>284</v>
      </c>
      <c r="C47" s="174" t="s">
        <v>33</v>
      </c>
      <c r="D47" s="41" t="s">
        <v>79</v>
      </c>
      <c r="E47" s="86">
        <v>1</v>
      </c>
      <c r="F47" s="200"/>
      <c r="G47" s="200">
        <f>E47+F47</f>
        <v>1</v>
      </c>
      <c r="H47" s="206">
        <f aca="true" t="shared" si="3" ref="H47:H52">G47</f>
        <v>1</v>
      </c>
      <c r="I47" s="200"/>
      <c r="J47" s="200">
        <f>H47+I47</f>
        <v>1</v>
      </c>
      <c r="K47" s="200">
        <f>H47-E47</f>
        <v>0</v>
      </c>
      <c r="L47" s="200"/>
      <c r="M47" s="200">
        <f>K47+L47</f>
        <v>0</v>
      </c>
    </row>
    <row r="48" spans="1:13" ht="80.25" customHeight="1" thickBot="1">
      <c r="A48" s="76"/>
      <c r="B48" s="78" t="s">
        <v>82</v>
      </c>
      <c r="C48" s="174" t="s">
        <v>33</v>
      </c>
      <c r="D48" s="41" t="s">
        <v>79</v>
      </c>
      <c r="E48" s="86">
        <v>2</v>
      </c>
      <c r="F48" s="200"/>
      <c r="G48" s="200">
        <f>E48+F48</f>
        <v>2</v>
      </c>
      <c r="H48" s="206">
        <f t="shared" si="3"/>
        <v>2</v>
      </c>
      <c r="I48" s="200"/>
      <c r="J48" s="200">
        <f>H48+I48</f>
        <v>2</v>
      </c>
      <c r="K48" s="200">
        <f>H48-E48</f>
        <v>0</v>
      </c>
      <c r="L48" s="200"/>
      <c r="M48" s="200">
        <f>K48+L48</f>
        <v>0</v>
      </c>
    </row>
    <row r="49" spans="1:13" ht="21" customHeight="1" thickBot="1">
      <c r="A49" s="76">
        <v>2</v>
      </c>
      <c r="B49" s="173" t="s">
        <v>168</v>
      </c>
      <c r="C49" s="174"/>
      <c r="D49" s="41"/>
      <c r="E49" s="86"/>
      <c r="F49" s="200"/>
      <c r="G49" s="200"/>
      <c r="H49" s="206"/>
      <c r="I49" s="200"/>
      <c r="J49" s="200"/>
      <c r="K49" s="200"/>
      <c r="L49" s="200"/>
      <c r="M49" s="200"/>
    </row>
    <row r="50" spans="1:13" ht="32.25" customHeight="1" thickBot="1">
      <c r="A50" s="76"/>
      <c r="B50" s="78" t="s">
        <v>285</v>
      </c>
      <c r="C50" s="174" t="s">
        <v>88</v>
      </c>
      <c r="D50" s="41" t="s">
        <v>286</v>
      </c>
      <c r="E50" s="86">
        <v>65</v>
      </c>
      <c r="F50" s="200"/>
      <c r="G50" s="200">
        <f>E50+F50</f>
        <v>65</v>
      </c>
      <c r="H50" s="206">
        <f t="shared" si="3"/>
        <v>65</v>
      </c>
      <c r="I50" s="200"/>
      <c r="J50" s="200">
        <f>H50+I50</f>
        <v>65</v>
      </c>
      <c r="K50" s="200">
        <f>H50-E50</f>
        <v>0</v>
      </c>
      <c r="L50" s="200"/>
      <c r="M50" s="200">
        <f>K50+L50</f>
        <v>0</v>
      </c>
    </row>
    <row r="51" spans="1:13" ht="21" customHeight="1" thickBot="1">
      <c r="A51" s="76">
        <v>3</v>
      </c>
      <c r="B51" s="173" t="s">
        <v>109</v>
      </c>
      <c r="C51" s="78"/>
      <c r="D51" s="78"/>
      <c r="E51" s="86"/>
      <c r="F51" s="200"/>
      <c r="G51" s="200"/>
      <c r="H51" s="206"/>
      <c r="I51" s="200"/>
      <c r="J51" s="200"/>
      <c r="K51" s="200"/>
      <c r="L51" s="200"/>
      <c r="M51" s="200"/>
    </row>
    <row r="52" spans="1:13" ht="63.75" customHeight="1" thickBot="1">
      <c r="A52" s="76"/>
      <c r="B52" s="78" t="s">
        <v>287</v>
      </c>
      <c r="C52" s="79" t="s">
        <v>88</v>
      </c>
      <c r="D52" s="78" t="s">
        <v>288</v>
      </c>
      <c r="E52" s="86">
        <v>65</v>
      </c>
      <c r="F52" s="200"/>
      <c r="G52" s="200">
        <f>E52+F52</f>
        <v>65</v>
      </c>
      <c r="H52" s="206">
        <f t="shared" si="3"/>
        <v>65</v>
      </c>
      <c r="I52" s="200"/>
      <c r="J52" s="200">
        <f>H52+I52</f>
        <v>65</v>
      </c>
      <c r="K52" s="200">
        <f>H52-E52</f>
        <v>0</v>
      </c>
      <c r="L52" s="200"/>
      <c r="M52" s="200">
        <f>K52+L52</f>
        <v>0</v>
      </c>
    </row>
    <row r="53" spans="1:13" ht="21" customHeight="1">
      <c r="A53" s="76"/>
      <c r="B53" s="200" t="s">
        <v>118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</row>
    <row r="54" spans="1:13" ht="21" customHeight="1" thickBot="1">
      <c r="A54" s="76"/>
      <c r="B54" s="329" t="s">
        <v>289</v>
      </c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1"/>
    </row>
    <row r="55" spans="1:13" ht="21" customHeight="1" thickBot="1">
      <c r="A55" s="76">
        <v>1</v>
      </c>
      <c r="B55" s="202" t="s">
        <v>165</v>
      </c>
      <c r="C55" s="78"/>
      <c r="D55" s="78"/>
      <c r="E55" s="175"/>
      <c r="F55" s="200"/>
      <c r="G55" s="200"/>
      <c r="H55" s="200"/>
      <c r="I55" s="200"/>
      <c r="J55" s="200"/>
      <c r="K55" s="200"/>
      <c r="L55" s="200"/>
      <c r="M55" s="200"/>
    </row>
    <row r="56" spans="1:13" ht="68.25" customHeight="1" thickBot="1">
      <c r="A56" s="76"/>
      <c r="B56" s="205" t="s">
        <v>290</v>
      </c>
      <c r="C56" s="78" t="s">
        <v>104</v>
      </c>
      <c r="D56" s="78" t="s">
        <v>291</v>
      </c>
      <c r="E56" s="86">
        <v>25</v>
      </c>
      <c r="F56" s="200"/>
      <c r="G56" s="200">
        <f>E56+F56</f>
        <v>25</v>
      </c>
      <c r="H56" s="206">
        <f>G56</f>
        <v>25</v>
      </c>
      <c r="I56" s="200"/>
      <c r="J56" s="200">
        <f>H56+I56</f>
        <v>25</v>
      </c>
      <c r="K56" s="200">
        <f>H56-E56</f>
        <v>0</v>
      </c>
      <c r="L56" s="200"/>
      <c r="M56" s="200">
        <f>K56+L56</f>
        <v>0</v>
      </c>
    </row>
    <row r="57" spans="1:13" ht="51" customHeight="1" thickBot="1">
      <c r="A57" s="76"/>
      <c r="B57" s="205" t="s">
        <v>292</v>
      </c>
      <c r="C57" s="78" t="s">
        <v>104</v>
      </c>
      <c r="D57" s="78" t="s">
        <v>293</v>
      </c>
      <c r="E57" s="86">
        <v>6.6</v>
      </c>
      <c r="F57" s="200"/>
      <c r="G57" s="200">
        <f>E57+F57</f>
        <v>6.6</v>
      </c>
      <c r="H57" s="206">
        <f aca="true" t="shared" si="4" ref="H57:H74">G57</f>
        <v>6.6</v>
      </c>
      <c r="I57" s="200"/>
      <c r="J57" s="200">
        <f>H57+I57</f>
        <v>6.6</v>
      </c>
      <c r="K57" s="200">
        <f>H57-E57</f>
        <v>0</v>
      </c>
      <c r="L57" s="200"/>
      <c r="M57" s="200">
        <f>K57+L57</f>
        <v>0</v>
      </c>
    </row>
    <row r="58" spans="1:13" ht="46.5" customHeight="1" thickBot="1">
      <c r="A58" s="76"/>
      <c r="B58" s="205" t="s">
        <v>294</v>
      </c>
      <c r="C58" s="78" t="s">
        <v>104</v>
      </c>
      <c r="D58" s="78" t="s">
        <v>293</v>
      </c>
      <c r="E58" s="86">
        <v>1.95</v>
      </c>
      <c r="F58" s="200"/>
      <c r="G58" s="200">
        <f>E58+F58</f>
        <v>1.95</v>
      </c>
      <c r="H58" s="206">
        <f t="shared" si="4"/>
        <v>1.95</v>
      </c>
      <c r="I58" s="200"/>
      <c r="J58" s="200">
        <f>H58+I58</f>
        <v>1.95</v>
      </c>
      <c r="K58" s="200">
        <f>H58-E58</f>
        <v>0</v>
      </c>
      <c r="L58" s="200"/>
      <c r="M58" s="200">
        <f>K58+L58</f>
        <v>0</v>
      </c>
    </row>
    <row r="59" spans="1:13" ht="51" customHeight="1" thickBot="1">
      <c r="A59" s="76"/>
      <c r="B59" s="205" t="s">
        <v>295</v>
      </c>
      <c r="C59" s="78" t="s">
        <v>104</v>
      </c>
      <c r="D59" s="78" t="s">
        <v>293</v>
      </c>
      <c r="E59" s="86">
        <v>1.02</v>
      </c>
      <c r="F59" s="200"/>
      <c r="G59" s="200">
        <f>E59+F59</f>
        <v>1.02</v>
      </c>
      <c r="H59" s="206">
        <f t="shared" si="4"/>
        <v>1.02</v>
      </c>
      <c r="I59" s="200"/>
      <c r="J59" s="200">
        <f>H59+I59</f>
        <v>1.02</v>
      </c>
      <c r="K59" s="200">
        <f>H59-E59</f>
        <v>0</v>
      </c>
      <c r="L59" s="200"/>
      <c r="M59" s="200">
        <f>K59+L59</f>
        <v>0</v>
      </c>
    </row>
    <row r="60" spans="1:13" ht="21" customHeight="1" thickBot="1">
      <c r="A60" s="76">
        <v>2</v>
      </c>
      <c r="B60" s="173" t="s">
        <v>168</v>
      </c>
      <c r="C60" s="79"/>
      <c r="D60" s="78"/>
      <c r="E60" s="86"/>
      <c r="F60" s="200"/>
      <c r="G60" s="200"/>
      <c r="H60" s="206">
        <f t="shared" si="4"/>
        <v>0</v>
      </c>
      <c r="I60" s="200"/>
      <c r="J60" s="200"/>
      <c r="K60" s="200"/>
      <c r="L60" s="200"/>
      <c r="M60" s="200"/>
    </row>
    <row r="61" spans="1:13" ht="60" customHeight="1" thickBot="1">
      <c r="A61" s="76"/>
      <c r="B61" s="78" t="s">
        <v>296</v>
      </c>
      <c r="C61" s="78" t="s">
        <v>107</v>
      </c>
      <c r="D61" s="78" t="s">
        <v>291</v>
      </c>
      <c r="E61" s="86">
        <v>500</v>
      </c>
      <c r="F61" s="200"/>
      <c r="G61" s="200">
        <f>E61+F61</f>
        <v>500</v>
      </c>
      <c r="H61" s="206">
        <f t="shared" si="4"/>
        <v>500</v>
      </c>
      <c r="I61" s="200"/>
      <c r="J61" s="200">
        <f>H61+I61</f>
        <v>500</v>
      </c>
      <c r="K61" s="200">
        <f>H61-E61</f>
        <v>0</v>
      </c>
      <c r="L61" s="200"/>
      <c r="M61" s="200">
        <f>K61+L61</f>
        <v>0</v>
      </c>
    </row>
    <row r="62" spans="1:13" ht="53.25" customHeight="1" thickBot="1">
      <c r="A62" s="76"/>
      <c r="B62" s="78" t="s">
        <v>297</v>
      </c>
      <c r="C62" s="78" t="s">
        <v>107</v>
      </c>
      <c r="D62" s="78" t="s">
        <v>293</v>
      </c>
      <c r="E62" s="86">
        <v>30</v>
      </c>
      <c r="F62" s="200"/>
      <c r="G62" s="200">
        <f>E62+F62</f>
        <v>30</v>
      </c>
      <c r="H62" s="206">
        <f t="shared" si="4"/>
        <v>30</v>
      </c>
      <c r="I62" s="200"/>
      <c r="J62" s="200">
        <f>H62+I62</f>
        <v>30</v>
      </c>
      <c r="K62" s="200">
        <f>H62-E62</f>
        <v>0</v>
      </c>
      <c r="L62" s="200"/>
      <c r="M62" s="200">
        <f>K62+L62</f>
        <v>0</v>
      </c>
    </row>
    <row r="63" spans="1:13" ht="48.75" customHeight="1" thickBot="1">
      <c r="A63" s="76"/>
      <c r="B63" s="78" t="s">
        <v>298</v>
      </c>
      <c r="C63" s="78" t="s">
        <v>107</v>
      </c>
      <c r="D63" s="78" t="s">
        <v>293</v>
      </c>
      <c r="E63" s="86">
        <v>30</v>
      </c>
      <c r="F63" s="200"/>
      <c r="G63" s="200">
        <f>E63+F63</f>
        <v>30</v>
      </c>
      <c r="H63" s="206">
        <f t="shared" si="4"/>
        <v>30</v>
      </c>
      <c r="I63" s="200"/>
      <c r="J63" s="200">
        <f>H63+I63</f>
        <v>30</v>
      </c>
      <c r="K63" s="200">
        <f>H63-E63</f>
        <v>0</v>
      </c>
      <c r="L63" s="200"/>
      <c r="M63" s="200">
        <f>K63+L63</f>
        <v>0</v>
      </c>
    </row>
    <row r="64" spans="1:13" ht="46.5" customHeight="1" thickBot="1">
      <c r="A64" s="76"/>
      <c r="B64" s="78" t="s">
        <v>299</v>
      </c>
      <c r="C64" s="78" t="s">
        <v>107</v>
      </c>
      <c r="D64" s="78" t="s">
        <v>293</v>
      </c>
      <c r="E64" s="86">
        <v>30</v>
      </c>
      <c r="F64" s="200"/>
      <c r="G64" s="200">
        <f>E64+F64</f>
        <v>30</v>
      </c>
      <c r="H64" s="206">
        <f t="shared" si="4"/>
        <v>30</v>
      </c>
      <c r="I64" s="200"/>
      <c r="J64" s="200">
        <f>H64+I64</f>
        <v>30</v>
      </c>
      <c r="K64" s="200">
        <f>H64-E64</f>
        <v>0</v>
      </c>
      <c r="L64" s="200"/>
      <c r="M64" s="200">
        <f>K64+L64</f>
        <v>0</v>
      </c>
    </row>
    <row r="65" spans="1:13" ht="21" customHeight="1" thickBot="1">
      <c r="A65" s="76">
        <v>3</v>
      </c>
      <c r="B65" s="173" t="s">
        <v>109</v>
      </c>
      <c r="C65" s="78"/>
      <c r="D65" s="78"/>
      <c r="E65" s="189"/>
      <c r="F65" s="200"/>
      <c r="G65" s="200"/>
      <c r="H65" s="206">
        <f t="shared" si="4"/>
        <v>0</v>
      </c>
      <c r="I65" s="200"/>
      <c r="J65" s="200"/>
      <c r="K65" s="200"/>
      <c r="L65" s="200"/>
      <c r="M65" s="200"/>
    </row>
    <row r="66" spans="1:13" ht="63.75" customHeight="1" thickBot="1">
      <c r="A66" s="76"/>
      <c r="B66" s="78" t="s">
        <v>300</v>
      </c>
      <c r="C66" s="78" t="s">
        <v>111</v>
      </c>
      <c r="D66" s="78" t="s">
        <v>291</v>
      </c>
      <c r="E66" s="189">
        <v>50</v>
      </c>
      <c r="F66" s="200"/>
      <c r="G66" s="200">
        <f>E66+F66</f>
        <v>50</v>
      </c>
      <c r="H66" s="206">
        <f t="shared" si="4"/>
        <v>50</v>
      </c>
      <c r="I66" s="200"/>
      <c r="J66" s="200">
        <f>H66+I66</f>
        <v>50</v>
      </c>
      <c r="K66" s="200">
        <f>H66-E66</f>
        <v>0</v>
      </c>
      <c r="L66" s="200"/>
      <c r="M66" s="200">
        <f>K66+L66</f>
        <v>0</v>
      </c>
    </row>
    <row r="67" spans="1:13" ht="48" customHeight="1" thickBot="1">
      <c r="A67" s="76"/>
      <c r="B67" s="78" t="s">
        <v>301</v>
      </c>
      <c r="C67" s="78" t="s">
        <v>111</v>
      </c>
      <c r="D67" s="78" t="s">
        <v>293</v>
      </c>
      <c r="E67" s="189">
        <v>220</v>
      </c>
      <c r="F67" s="200"/>
      <c r="G67" s="200">
        <f>E67+F67</f>
        <v>220</v>
      </c>
      <c r="H67" s="206">
        <f t="shared" si="4"/>
        <v>220</v>
      </c>
      <c r="I67" s="200"/>
      <c r="J67" s="200">
        <f>H67+I67</f>
        <v>220</v>
      </c>
      <c r="K67" s="200">
        <f>H67-E67</f>
        <v>0</v>
      </c>
      <c r="L67" s="200"/>
      <c r="M67" s="200">
        <f>K67+L67</f>
        <v>0</v>
      </c>
    </row>
    <row r="68" spans="1:13" ht="51" customHeight="1" thickBot="1">
      <c r="A68" s="76"/>
      <c r="B68" s="78" t="s">
        <v>302</v>
      </c>
      <c r="C68" s="78" t="s">
        <v>111</v>
      </c>
      <c r="D68" s="78" t="s">
        <v>293</v>
      </c>
      <c r="E68" s="189">
        <v>65</v>
      </c>
      <c r="F68" s="200"/>
      <c r="G68" s="200">
        <f>E68+F68</f>
        <v>65</v>
      </c>
      <c r="H68" s="206">
        <f t="shared" si="4"/>
        <v>65</v>
      </c>
      <c r="I68" s="200"/>
      <c r="J68" s="200">
        <f>H68+I68</f>
        <v>65</v>
      </c>
      <c r="K68" s="200">
        <f>H68-E68</f>
        <v>0</v>
      </c>
      <c r="L68" s="200"/>
      <c r="M68" s="200">
        <f>K68+L68</f>
        <v>0</v>
      </c>
    </row>
    <row r="69" spans="1:13" ht="45.75" customHeight="1" thickBot="1">
      <c r="A69" s="76"/>
      <c r="B69" s="78" t="s">
        <v>303</v>
      </c>
      <c r="C69" s="78" t="s">
        <v>111</v>
      </c>
      <c r="D69" s="78" t="s">
        <v>293</v>
      </c>
      <c r="E69" s="189">
        <v>34</v>
      </c>
      <c r="F69" s="200"/>
      <c r="G69" s="200">
        <f>E69+F69</f>
        <v>34</v>
      </c>
      <c r="H69" s="206">
        <f t="shared" si="4"/>
        <v>34</v>
      </c>
      <c r="I69" s="200"/>
      <c r="J69" s="200">
        <f>H69+I69</f>
        <v>34</v>
      </c>
      <c r="K69" s="200">
        <f>H69-E69</f>
        <v>0</v>
      </c>
      <c r="L69" s="200"/>
      <c r="M69" s="200">
        <f>K69+L69</f>
        <v>0</v>
      </c>
    </row>
    <row r="70" spans="1:13" ht="21" customHeight="1" thickBot="1">
      <c r="A70" s="76">
        <v>4</v>
      </c>
      <c r="B70" s="207" t="s">
        <v>161</v>
      </c>
      <c r="C70" s="78"/>
      <c r="D70" s="78"/>
      <c r="E70" s="189"/>
      <c r="F70" s="200"/>
      <c r="G70" s="200"/>
      <c r="H70" s="206">
        <f t="shared" si="4"/>
        <v>0</v>
      </c>
      <c r="I70" s="200"/>
      <c r="J70" s="200"/>
      <c r="K70" s="200"/>
      <c r="L70" s="200"/>
      <c r="M70" s="200"/>
    </row>
    <row r="71" spans="1:13" ht="109.5" customHeight="1" thickBot="1">
      <c r="A71" s="76"/>
      <c r="B71" s="79" t="s">
        <v>304</v>
      </c>
      <c r="C71" s="78" t="s">
        <v>99</v>
      </c>
      <c r="D71" s="78" t="s">
        <v>305</v>
      </c>
      <c r="E71" s="189">
        <v>100</v>
      </c>
      <c r="F71" s="200"/>
      <c r="G71" s="200">
        <f>E71+F71</f>
        <v>100</v>
      </c>
      <c r="H71" s="206">
        <f t="shared" si="4"/>
        <v>100</v>
      </c>
      <c r="I71" s="200"/>
      <c r="J71" s="200">
        <f>H71+I71</f>
        <v>100</v>
      </c>
      <c r="K71" s="200">
        <f>H71-E71</f>
        <v>0</v>
      </c>
      <c r="L71" s="200"/>
      <c r="M71" s="200">
        <f>K71+L71</f>
        <v>0</v>
      </c>
    </row>
    <row r="72" spans="1:13" ht="109.5" customHeight="1" thickBot="1">
      <c r="A72" s="76"/>
      <c r="B72" s="79" t="s">
        <v>306</v>
      </c>
      <c r="C72" s="78" t="s">
        <v>99</v>
      </c>
      <c r="D72" s="78" t="s">
        <v>305</v>
      </c>
      <c r="E72" s="208">
        <v>100</v>
      </c>
      <c r="F72" s="200"/>
      <c r="G72" s="200">
        <f>E72+F72</f>
        <v>100</v>
      </c>
      <c r="H72" s="206">
        <f t="shared" si="4"/>
        <v>100</v>
      </c>
      <c r="I72" s="200"/>
      <c r="J72" s="200">
        <f>H72+I72</f>
        <v>100</v>
      </c>
      <c r="K72" s="200">
        <f>H72-E72</f>
        <v>0</v>
      </c>
      <c r="L72" s="200"/>
      <c r="M72" s="200">
        <f>K72+L72</f>
        <v>0</v>
      </c>
    </row>
    <row r="73" spans="1:13" ht="114" customHeight="1" thickBot="1">
      <c r="A73" s="76"/>
      <c r="B73" s="190" t="s">
        <v>307</v>
      </c>
      <c r="C73" s="78" t="s">
        <v>99</v>
      </c>
      <c r="D73" s="78" t="s">
        <v>305</v>
      </c>
      <c r="E73" s="208">
        <v>100</v>
      </c>
      <c r="F73" s="200"/>
      <c r="G73" s="200">
        <f>E73+F73</f>
        <v>100</v>
      </c>
      <c r="H73" s="206">
        <f t="shared" si="4"/>
        <v>100</v>
      </c>
      <c r="I73" s="200"/>
      <c r="J73" s="200">
        <f>H73+I73</f>
        <v>100</v>
      </c>
      <c r="K73" s="200">
        <f>H73-E73</f>
        <v>0</v>
      </c>
      <c r="L73" s="200"/>
      <c r="M73" s="200">
        <f>K73+L73</f>
        <v>0</v>
      </c>
    </row>
    <row r="74" spans="1:13" ht="95.25" customHeight="1" thickBot="1">
      <c r="A74" s="76"/>
      <c r="B74" s="78" t="s">
        <v>308</v>
      </c>
      <c r="C74" s="78" t="s">
        <v>99</v>
      </c>
      <c r="D74" s="78" t="s">
        <v>305</v>
      </c>
      <c r="E74" s="208">
        <v>100</v>
      </c>
      <c r="F74" s="200"/>
      <c r="G74" s="200">
        <f>E74+F74</f>
        <v>100</v>
      </c>
      <c r="H74" s="206">
        <f t="shared" si="4"/>
        <v>100</v>
      </c>
      <c r="I74" s="200"/>
      <c r="J74" s="200">
        <f>H74+I74</f>
        <v>100</v>
      </c>
      <c r="K74" s="200">
        <f>H74-E74</f>
        <v>0</v>
      </c>
      <c r="L74" s="200"/>
      <c r="M74" s="200">
        <f>K74+L74</f>
        <v>0</v>
      </c>
    </row>
    <row r="75" spans="1:13" ht="21" customHeight="1">
      <c r="A75" s="76"/>
      <c r="B75" s="200" t="s">
        <v>127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</row>
    <row r="76" spans="1:13" ht="21" customHeight="1" thickBot="1">
      <c r="A76" s="76"/>
      <c r="B76" s="329" t="s">
        <v>309</v>
      </c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1"/>
    </row>
    <row r="77" spans="1:13" ht="21" customHeight="1" thickBot="1">
      <c r="A77" s="76">
        <v>1</v>
      </c>
      <c r="B77" s="202" t="s">
        <v>165</v>
      </c>
      <c r="C77" s="78"/>
      <c r="D77" s="78"/>
      <c r="E77" s="208"/>
      <c r="F77" s="200"/>
      <c r="G77" s="200"/>
      <c r="H77" s="200"/>
      <c r="I77" s="200"/>
      <c r="J77" s="200"/>
      <c r="K77" s="200"/>
      <c r="L77" s="200"/>
      <c r="M77" s="200"/>
    </row>
    <row r="78" spans="1:13" ht="32.25" customHeight="1" thickBot="1">
      <c r="A78" s="76"/>
      <c r="B78" s="78" t="s">
        <v>310</v>
      </c>
      <c r="C78" s="78" t="s">
        <v>104</v>
      </c>
      <c r="D78" s="78" t="s">
        <v>311</v>
      </c>
      <c r="E78" s="189">
        <v>0.45</v>
      </c>
      <c r="F78" s="87"/>
      <c r="G78" s="87">
        <f>E78+F78</f>
        <v>0.45</v>
      </c>
      <c r="H78" s="206">
        <v>0.45</v>
      </c>
      <c r="I78" s="87"/>
      <c r="J78" s="87">
        <f>H78+I78</f>
        <v>0.45</v>
      </c>
      <c r="K78" s="84">
        <f>H78-E78</f>
        <v>0</v>
      </c>
      <c r="L78" s="84"/>
      <c r="M78" s="84">
        <f>K78+L78</f>
        <v>0</v>
      </c>
    </row>
    <row r="79" spans="1:13" ht="35.25" customHeight="1" thickBot="1">
      <c r="A79" s="76">
        <v>2</v>
      </c>
      <c r="B79" s="173" t="s">
        <v>168</v>
      </c>
      <c r="C79" s="78"/>
      <c r="D79" s="78"/>
      <c r="E79" s="189"/>
      <c r="F79" s="87"/>
      <c r="G79" s="87"/>
      <c r="H79" s="206"/>
      <c r="I79" s="87"/>
      <c r="J79" s="87"/>
      <c r="K79" s="84"/>
      <c r="L79" s="84"/>
      <c r="M79" s="84"/>
    </row>
    <row r="80" spans="1:13" ht="48.75" customHeight="1" thickBot="1">
      <c r="A80" s="76"/>
      <c r="B80" s="79" t="s">
        <v>312</v>
      </c>
      <c r="C80" s="78" t="s">
        <v>107</v>
      </c>
      <c r="D80" s="78" t="s">
        <v>311</v>
      </c>
      <c r="E80" s="189">
        <v>30</v>
      </c>
      <c r="F80" s="87"/>
      <c r="G80" s="87">
        <f>E80+F80</f>
        <v>30</v>
      </c>
      <c r="H80" s="206">
        <f>G80</f>
        <v>30</v>
      </c>
      <c r="I80" s="87"/>
      <c r="J80" s="87">
        <f>H80+I80</f>
        <v>30</v>
      </c>
      <c r="K80" s="84">
        <f>H80-E80</f>
        <v>0</v>
      </c>
      <c r="L80" s="84">
        <f>I80-F80</f>
        <v>0</v>
      </c>
      <c r="M80" s="84">
        <f>SUM(K80:L80)</f>
        <v>0</v>
      </c>
    </row>
    <row r="81" spans="1:13" ht="34.5" customHeight="1" thickBot="1">
      <c r="A81" s="76">
        <v>3</v>
      </c>
      <c r="B81" s="173" t="s">
        <v>109</v>
      </c>
      <c r="C81" s="78"/>
      <c r="D81" s="78"/>
      <c r="E81" s="189"/>
      <c r="F81" s="87"/>
      <c r="G81" s="87"/>
      <c r="H81" s="206"/>
      <c r="I81" s="87"/>
      <c r="J81" s="87"/>
      <c r="K81" s="84"/>
      <c r="L81" s="84"/>
      <c r="M81" s="84"/>
    </row>
    <row r="82" spans="1:13" ht="36" customHeight="1" thickBot="1">
      <c r="A82" s="76"/>
      <c r="B82" s="192" t="s">
        <v>313</v>
      </c>
      <c r="C82" s="192" t="s">
        <v>111</v>
      </c>
      <c r="D82" s="78" t="s">
        <v>311</v>
      </c>
      <c r="E82" s="189">
        <v>15</v>
      </c>
      <c r="F82" s="87"/>
      <c r="G82" s="87">
        <f>E82+F82</f>
        <v>15</v>
      </c>
      <c r="H82" s="206">
        <f>G82</f>
        <v>15</v>
      </c>
      <c r="I82" s="87"/>
      <c r="J82" s="87">
        <f>H82+I82</f>
        <v>15</v>
      </c>
      <c r="K82" s="84">
        <f>H82-E82</f>
        <v>0</v>
      </c>
      <c r="L82" s="84">
        <f>I82-F82</f>
        <v>0</v>
      </c>
      <c r="M82" s="84">
        <f>SUM(K82:L82)</f>
        <v>0</v>
      </c>
    </row>
    <row r="83" spans="1:13" ht="24.75" customHeight="1">
      <c r="A83" s="76">
        <v>4</v>
      </c>
      <c r="B83" s="209" t="s">
        <v>161</v>
      </c>
      <c r="C83" s="195"/>
      <c r="D83" s="195"/>
      <c r="E83" s="193"/>
      <c r="F83" s="87"/>
      <c r="G83" s="87"/>
      <c r="H83" s="206"/>
      <c r="I83" s="87"/>
      <c r="J83" s="87"/>
      <c r="K83" s="76"/>
      <c r="L83" s="76"/>
      <c r="M83" s="76"/>
    </row>
    <row r="84" spans="1:13" ht="111" customHeight="1">
      <c r="A84" s="76"/>
      <c r="B84" s="195" t="s">
        <v>314</v>
      </c>
      <c r="C84" s="209" t="s">
        <v>99</v>
      </c>
      <c r="D84" s="195" t="s">
        <v>305</v>
      </c>
      <c r="E84" s="210">
        <v>100</v>
      </c>
      <c r="F84" s="87"/>
      <c r="G84" s="87">
        <f>E84+F84</f>
        <v>100</v>
      </c>
      <c r="H84" s="206">
        <f>G84</f>
        <v>100</v>
      </c>
      <c r="I84" s="87"/>
      <c r="J84" s="87">
        <f>H84+I84</f>
        <v>100</v>
      </c>
      <c r="K84" s="84">
        <f>H84-E84</f>
        <v>0</v>
      </c>
      <c r="L84" s="84">
        <f>I84-F84</f>
        <v>0</v>
      </c>
      <c r="M84" s="84">
        <f>SUM(K84:L84)</f>
        <v>0</v>
      </c>
    </row>
    <row r="85" spans="1:13" ht="36.75" customHeight="1">
      <c r="A85" s="144"/>
      <c r="B85" s="144"/>
      <c r="C85" s="144"/>
      <c r="D85" s="145"/>
      <c r="E85" s="144"/>
      <c r="F85" s="144"/>
      <c r="G85" s="144"/>
      <c r="H85" s="144"/>
      <c r="I85" s="144"/>
      <c r="J85" s="144"/>
      <c r="K85" s="144"/>
      <c r="L85" s="144"/>
      <c r="M85" s="144"/>
    </row>
    <row r="86" spans="1:13" ht="18.75" customHeight="1">
      <c r="A86" s="310" t="s">
        <v>28</v>
      </c>
      <c r="B86" s="310"/>
      <c r="C86" s="310"/>
      <c r="D86" s="310"/>
      <c r="E86" s="310"/>
      <c r="F86" s="17" t="s">
        <v>29</v>
      </c>
      <c r="G86" s="17" t="s">
        <v>29</v>
      </c>
      <c r="H86" s="17" t="s">
        <v>29</v>
      </c>
      <c r="I86" s="17" t="s">
        <v>29</v>
      </c>
      <c r="J86" s="312" t="s">
        <v>30</v>
      </c>
      <c r="K86" s="312"/>
      <c r="L86" s="312"/>
      <c r="M86" s="312"/>
    </row>
    <row r="87" spans="1:13" ht="18.75" customHeight="1">
      <c r="A87" s="311"/>
      <c r="B87" s="311"/>
      <c r="C87" s="311"/>
      <c r="D87" s="311"/>
      <c r="E87" s="311"/>
      <c r="F87" s="17"/>
      <c r="G87" s="17" t="s">
        <v>31</v>
      </c>
      <c r="H87" s="17"/>
      <c r="I87" s="17"/>
      <c r="J87" s="313"/>
      <c r="K87" s="313"/>
      <c r="L87" s="313"/>
      <c r="M87" s="313"/>
    </row>
  </sheetData>
  <sheetProtection/>
  <mergeCells count="39">
    <mergeCell ref="D10:M10"/>
    <mergeCell ref="A5:M5"/>
    <mergeCell ref="A6:M6"/>
    <mergeCell ref="A7:M7"/>
    <mergeCell ref="A8:M8"/>
    <mergeCell ref="D9:M9"/>
    <mergeCell ref="A12:A13"/>
    <mergeCell ref="B12:B13"/>
    <mergeCell ref="C12:C13"/>
    <mergeCell ref="D12:D13"/>
    <mergeCell ref="E12:G12"/>
    <mergeCell ref="K12:M12"/>
    <mergeCell ref="B15:M15"/>
    <mergeCell ref="B22:B24"/>
    <mergeCell ref="C22:C24"/>
    <mergeCell ref="D22:D24"/>
    <mergeCell ref="E22:E24"/>
    <mergeCell ref="F22:F23"/>
    <mergeCell ref="G22:G23"/>
    <mergeCell ref="H22:H23"/>
    <mergeCell ref="I22:I23"/>
    <mergeCell ref="H12:J12"/>
    <mergeCell ref="B45:M45"/>
    <mergeCell ref="J22:J23"/>
    <mergeCell ref="K22:K23"/>
    <mergeCell ref="L22:L23"/>
    <mergeCell ref="M22:M23"/>
    <mergeCell ref="G24:G25"/>
    <mergeCell ref="J24:J25"/>
    <mergeCell ref="B25:B26"/>
    <mergeCell ref="C25:C26"/>
    <mergeCell ref="D25:D26"/>
    <mergeCell ref="E25:E26"/>
    <mergeCell ref="B33:M33"/>
    <mergeCell ref="B54:M54"/>
    <mergeCell ref="B76:M76"/>
    <mergeCell ref="A86:E87"/>
    <mergeCell ref="J86:M86"/>
    <mergeCell ref="J87:M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1</cp:lastModifiedBy>
  <dcterms:created xsi:type="dcterms:W3CDTF">2018-02-28T08:58:37Z</dcterms:created>
  <dcterms:modified xsi:type="dcterms:W3CDTF">2018-03-06T07:23:07Z</dcterms:modified>
  <cp:category/>
  <cp:version/>
  <cp:contentType/>
  <cp:contentStatus/>
</cp:coreProperties>
</file>